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HUONG LINH\1.QUANG TRI\2025\5. DIEU HANH NS\3. Du toan 2026\QD giao du toan 2026\"/>
    </mc:Choice>
  </mc:AlternateContent>
  <bookViews>
    <workbookView xWindow="14505" yWindow="-15" windowWidth="14340" windowHeight="12675" tabRatio="870" activeTab="12"/>
  </bookViews>
  <sheets>
    <sheet name="46-CKNS" sheetId="41" r:id="rId1"/>
    <sheet name="47-CKNS" sheetId="42" r:id="rId2"/>
    <sheet name="48-CKNS" sheetId="43" r:id="rId3"/>
    <sheet name="49-CKNS" sheetId="44" r:id="rId4"/>
    <sheet name="50-CKNS" sheetId="45" r:id="rId5"/>
    <sheet name="51-CKNS" sheetId="46" r:id="rId6"/>
    <sheet name="52-CKNS" sheetId="50" r:id="rId7"/>
    <sheet name="53-CKNS" sheetId="36" r:id="rId8"/>
    <sheet name="54-CKNS" sheetId="32" r:id="rId9"/>
    <sheet name="55-CKNS" sheetId="48" r:id="rId10"/>
    <sheet name="56-CKNS" sheetId="39" r:id="rId11"/>
    <sheet name="57-CKNS" sheetId="40" r:id="rId12"/>
    <sheet name="58-CKNS" sheetId="51" r:id="rId13"/>
  </sheets>
  <externalReferences>
    <externalReference r:id="rId14"/>
  </externalReferences>
  <definedNames>
    <definedName name="____a1" localSheetId="0" hidden="1">{"'Sheet1'!$L$16"}</definedName>
    <definedName name="____a1" localSheetId="1" hidden="1">{"'Sheet1'!$L$16"}</definedName>
    <definedName name="____a1" localSheetId="2" hidden="1">{"'Sheet1'!$L$16"}</definedName>
    <definedName name="____a1" localSheetId="3" hidden="1">{"'Sheet1'!$L$16"}</definedName>
    <definedName name="____a1" localSheetId="4" hidden="1">{"'Sheet1'!$L$16"}</definedName>
    <definedName name="____a1" localSheetId="5" hidden="1">{"'Sheet1'!$L$16"}</definedName>
    <definedName name="____a1" localSheetId="7" hidden="1">{"'Sheet1'!$L$16"}</definedName>
    <definedName name="____a1" localSheetId="9" hidden="1">{"'Sheet1'!$L$16"}</definedName>
    <definedName name="____a1" localSheetId="10" hidden="1">{"'Sheet1'!$L$16"}</definedName>
    <definedName name="____a1" localSheetId="11" hidden="1">{"'Sheet1'!$L$16"}</definedName>
    <definedName name="____a1" hidden="1">{"'Sheet1'!$L$16"}</definedName>
    <definedName name="____B1" localSheetId="0" hidden="1">{"'Sheet1'!$L$16"}</definedName>
    <definedName name="____B1" localSheetId="1" hidden="1">{"'Sheet1'!$L$16"}</definedName>
    <definedName name="____B1" localSheetId="2" hidden="1">{"'Sheet1'!$L$16"}</definedName>
    <definedName name="____B1" localSheetId="3" hidden="1">{"'Sheet1'!$L$16"}</definedName>
    <definedName name="____B1" localSheetId="4" hidden="1">{"'Sheet1'!$L$16"}</definedName>
    <definedName name="____B1" localSheetId="5" hidden="1">{"'Sheet1'!$L$16"}</definedName>
    <definedName name="____B1" localSheetId="7" hidden="1">{"'Sheet1'!$L$16"}</definedName>
    <definedName name="____B1" localSheetId="9" hidden="1">{"'Sheet1'!$L$16"}</definedName>
    <definedName name="____B1" localSheetId="10" hidden="1">{"'Sheet1'!$L$16"}</definedName>
    <definedName name="____B1" localSheetId="11" hidden="1">{"'Sheet1'!$L$16"}</definedName>
    <definedName name="____B1" hidden="1">{"'Sheet1'!$L$16"}</definedName>
    <definedName name="____ban2" localSheetId="0" hidden="1">{"'Sheet1'!$L$16"}</definedName>
    <definedName name="____ban2" localSheetId="1" hidden="1">{"'Sheet1'!$L$16"}</definedName>
    <definedName name="____ban2" localSheetId="2" hidden="1">{"'Sheet1'!$L$16"}</definedName>
    <definedName name="____ban2" localSheetId="3" hidden="1">{"'Sheet1'!$L$16"}</definedName>
    <definedName name="____ban2" localSheetId="4" hidden="1">{"'Sheet1'!$L$16"}</definedName>
    <definedName name="____ban2" localSheetId="5" hidden="1">{"'Sheet1'!$L$16"}</definedName>
    <definedName name="____ban2" localSheetId="7" hidden="1">{"'Sheet1'!$L$16"}</definedName>
    <definedName name="____ban2" localSheetId="9" hidden="1">{"'Sheet1'!$L$16"}</definedName>
    <definedName name="____ban2" localSheetId="10" hidden="1">{"'Sheet1'!$L$16"}</definedName>
    <definedName name="____ban2" localSheetId="11" hidden="1">{"'Sheet1'!$L$16"}</definedName>
    <definedName name="____ban2" hidden="1">{"'Sheet1'!$L$16"}</definedName>
    <definedName name="____h1" localSheetId="0" hidden="1">{"'Sheet1'!$L$16"}</definedName>
    <definedName name="____h1" localSheetId="1" hidden="1">{"'Sheet1'!$L$16"}</definedName>
    <definedName name="____h1" localSheetId="2" hidden="1">{"'Sheet1'!$L$16"}</definedName>
    <definedName name="____h1" localSheetId="3" hidden="1">{"'Sheet1'!$L$16"}</definedName>
    <definedName name="____h1" localSheetId="4" hidden="1">{"'Sheet1'!$L$16"}</definedName>
    <definedName name="____h1" localSheetId="5" hidden="1">{"'Sheet1'!$L$16"}</definedName>
    <definedName name="____h1" localSheetId="7" hidden="1">{"'Sheet1'!$L$16"}</definedName>
    <definedName name="____h1" localSheetId="9" hidden="1">{"'Sheet1'!$L$16"}</definedName>
    <definedName name="____h1" localSheetId="10" hidden="1">{"'Sheet1'!$L$16"}</definedName>
    <definedName name="____h1" localSheetId="11" hidden="1">{"'Sheet1'!$L$16"}</definedName>
    <definedName name="____h1" hidden="1">{"'Sheet1'!$L$16"}</definedName>
    <definedName name="____hu1" localSheetId="0" hidden="1">{"'Sheet1'!$L$16"}</definedName>
    <definedName name="____hu1" localSheetId="1" hidden="1">{"'Sheet1'!$L$16"}</definedName>
    <definedName name="____hu1" localSheetId="2" hidden="1">{"'Sheet1'!$L$16"}</definedName>
    <definedName name="____hu1" localSheetId="3" hidden="1">{"'Sheet1'!$L$16"}</definedName>
    <definedName name="____hu1" localSheetId="4" hidden="1">{"'Sheet1'!$L$16"}</definedName>
    <definedName name="____hu1" localSheetId="5" hidden="1">{"'Sheet1'!$L$16"}</definedName>
    <definedName name="____hu1" localSheetId="7" hidden="1">{"'Sheet1'!$L$16"}</definedName>
    <definedName name="____hu1" localSheetId="9" hidden="1">{"'Sheet1'!$L$16"}</definedName>
    <definedName name="____hu1" localSheetId="10" hidden="1">{"'Sheet1'!$L$16"}</definedName>
    <definedName name="____hu1" localSheetId="11" hidden="1">{"'Sheet1'!$L$16"}</definedName>
    <definedName name="____hu1" hidden="1">{"'Sheet1'!$L$16"}</definedName>
    <definedName name="____hu2" localSheetId="0" hidden="1">{"'Sheet1'!$L$16"}</definedName>
    <definedName name="____hu2" localSheetId="1" hidden="1">{"'Sheet1'!$L$16"}</definedName>
    <definedName name="____hu2" localSheetId="2" hidden="1">{"'Sheet1'!$L$16"}</definedName>
    <definedName name="____hu2" localSheetId="3" hidden="1">{"'Sheet1'!$L$16"}</definedName>
    <definedName name="____hu2" localSheetId="4" hidden="1">{"'Sheet1'!$L$16"}</definedName>
    <definedName name="____hu2" localSheetId="5" hidden="1">{"'Sheet1'!$L$16"}</definedName>
    <definedName name="____hu2" localSheetId="7" hidden="1">{"'Sheet1'!$L$16"}</definedName>
    <definedName name="____hu2" localSheetId="9" hidden="1">{"'Sheet1'!$L$16"}</definedName>
    <definedName name="____hu2" localSheetId="10" hidden="1">{"'Sheet1'!$L$16"}</definedName>
    <definedName name="____hu2" localSheetId="11" hidden="1">{"'Sheet1'!$L$16"}</definedName>
    <definedName name="____hu2" hidden="1">{"'Sheet1'!$L$16"}</definedName>
    <definedName name="____hu5" localSheetId="0" hidden="1">{"'Sheet1'!$L$16"}</definedName>
    <definedName name="____hu5" localSheetId="1" hidden="1">{"'Sheet1'!$L$16"}</definedName>
    <definedName name="____hu5" localSheetId="2" hidden="1">{"'Sheet1'!$L$16"}</definedName>
    <definedName name="____hu5" localSheetId="3" hidden="1">{"'Sheet1'!$L$16"}</definedName>
    <definedName name="____hu5" localSheetId="4" hidden="1">{"'Sheet1'!$L$16"}</definedName>
    <definedName name="____hu5" localSheetId="5" hidden="1">{"'Sheet1'!$L$16"}</definedName>
    <definedName name="____hu5" localSheetId="7" hidden="1">{"'Sheet1'!$L$16"}</definedName>
    <definedName name="____hu5" localSheetId="9" hidden="1">{"'Sheet1'!$L$16"}</definedName>
    <definedName name="____hu5" localSheetId="10" hidden="1">{"'Sheet1'!$L$16"}</definedName>
    <definedName name="____hu5" localSheetId="11" hidden="1">{"'Sheet1'!$L$16"}</definedName>
    <definedName name="____hu5" hidden="1">{"'Sheet1'!$L$16"}</definedName>
    <definedName name="____hu6" localSheetId="0" hidden="1">{"'Sheet1'!$L$16"}</definedName>
    <definedName name="____hu6" localSheetId="1" hidden="1">{"'Sheet1'!$L$16"}</definedName>
    <definedName name="____hu6" localSheetId="2" hidden="1">{"'Sheet1'!$L$16"}</definedName>
    <definedName name="____hu6" localSheetId="3" hidden="1">{"'Sheet1'!$L$16"}</definedName>
    <definedName name="____hu6" localSheetId="4" hidden="1">{"'Sheet1'!$L$16"}</definedName>
    <definedName name="____hu6" localSheetId="5" hidden="1">{"'Sheet1'!$L$16"}</definedName>
    <definedName name="____hu6" localSheetId="7" hidden="1">{"'Sheet1'!$L$16"}</definedName>
    <definedName name="____hu6" localSheetId="9" hidden="1">{"'Sheet1'!$L$16"}</definedName>
    <definedName name="____hu6" localSheetId="10" hidden="1">{"'Sheet1'!$L$16"}</definedName>
    <definedName name="____hu6" localSheetId="11" hidden="1">{"'Sheet1'!$L$16"}</definedName>
    <definedName name="____hu6" hidden="1">{"'Sheet1'!$L$16"}</definedName>
    <definedName name="____M36" localSheetId="0" hidden="1">{"'Sheet1'!$L$16"}</definedName>
    <definedName name="____M36" localSheetId="1" hidden="1">{"'Sheet1'!$L$16"}</definedName>
    <definedName name="____M36" localSheetId="2" hidden="1">{"'Sheet1'!$L$16"}</definedName>
    <definedName name="____M36" localSheetId="3" hidden="1">{"'Sheet1'!$L$16"}</definedName>
    <definedName name="____M36" localSheetId="4" hidden="1">{"'Sheet1'!$L$16"}</definedName>
    <definedName name="____M36" localSheetId="5" hidden="1">{"'Sheet1'!$L$16"}</definedName>
    <definedName name="____M36" localSheetId="7" hidden="1">{"'Sheet1'!$L$16"}</definedName>
    <definedName name="____M36" localSheetId="9" hidden="1">{"'Sheet1'!$L$16"}</definedName>
    <definedName name="____M36" localSheetId="10" hidden="1">{"'Sheet1'!$L$16"}</definedName>
    <definedName name="____M36" localSheetId="11" hidden="1">{"'Sheet1'!$L$16"}</definedName>
    <definedName name="____M36" hidden="1">{"'Sheet1'!$L$16"}</definedName>
    <definedName name="____PA3" localSheetId="0" hidden="1">{"'Sheet1'!$L$16"}</definedName>
    <definedName name="____PA3" localSheetId="1" hidden="1">{"'Sheet1'!$L$16"}</definedName>
    <definedName name="____PA3" localSheetId="2" hidden="1">{"'Sheet1'!$L$16"}</definedName>
    <definedName name="____PA3" localSheetId="3" hidden="1">{"'Sheet1'!$L$16"}</definedName>
    <definedName name="____PA3" localSheetId="4" hidden="1">{"'Sheet1'!$L$16"}</definedName>
    <definedName name="____PA3" localSheetId="5" hidden="1">{"'Sheet1'!$L$16"}</definedName>
    <definedName name="____PA3" localSheetId="7" hidden="1">{"'Sheet1'!$L$16"}</definedName>
    <definedName name="____PA3" localSheetId="9" hidden="1">{"'Sheet1'!$L$16"}</definedName>
    <definedName name="____PA3" localSheetId="10" hidden="1">{"'Sheet1'!$L$16"}</definedName>
    <definedName name="____PA3" localSheetId="11" hidden="1">{"'Sheet1'!$L$16"}</definedName>
    <definedName name="____PA3" hidden="1">{"'Sheet1'!$L$16"}</definedName>
    <definedName name="____Pl2" localSheetId="0" hidden="1">{"'Sheet1'!$L$16"}</definedName>
    <definedName name="____Pl2" localSheetId="1" hidden="1">{"'Sheet1'!$L$16"}</definedName>
    <definedName name="____Pl2" localSheetId="2" hidden="1">{"'Sheet1'!$L$16"}</definedName>
    <definedName name="____Pl2" localSheetId="3" hidden="1">{"'Sheet1'!$L$16"}</definedName>
    <definedName name="____Pl2" localSheetId="4" hidden="1">{"'Sheet1'!$L$16"}</definedName>
    <definedName name="____Pl2" localSheetId="5" hidden="1">{"'Sheet1'!$L$16"}</definedName>
    <definedName name="____Pl2" localSheetId="7" hidden="1">{"'Sheet1'!$L$16"}</definedName>
    <definedName name="____Pl2" localSheetId="9" hidden="1">{"'Sheet1'!$L$16"}</definedName>
    <definedName name="____Pl2" localSheetId="10" hidden="1">{"'Sheet1'!$L$16"}</definedName>
    <definedName name="____Pl2" localSheetId="11" hidden="1">{"'Sheet1'!$L$16"}</definedName>
    <definedName name="____Pl2" hidden="1">{"'Sheet1'!$L$16"}</definedName>
    <definedName name="____Tru21" localSheetId="0" hidden="1">{"'Sheet1'!$L$16"}</definedName>
    <definedName name="____Tru21" localSheetId="1" hidden="1">{"'Sheet1'!$L$16"}</definedName>
    <definedName name="____Tru21" localSheetId="2" hidden="1">{"'Sheet1'!$L$16"}</definedName>
    <definedName name="____Tru21" localSheetId="3" hidden="1">{"'Sheet1'!$L$16"}</definedName>
    <definedName name="____Tru21" localSheetId="4" hidden="1">{"'Sheet1'!$L$16"}</definedName>
    <definedName name="____Tru21" localSheetId="5" hidden="1">{"'Sheet1'!$L$16"}</definedName>
    <definedName name="____Tru21" localSheetId="7" hidden="1">{"'Sheet1'!$L$16"}</definedName>
    <definedName name="____Tru21" localSheetId="9" hidden="1">{"'Sheet1'!$L$16"}</definedName>
    <definedName name="____Tru21" localSheetId="10" hidden="1">{"'Sheet1'!$L$16"}</definedName>
    <definedName name="____Tru21" localSheetId="11" hidden="1">{"'Sheet1'!$L$16"}</definedName>
    <definedName name="____Tru21" hidden="1">{"'Sheet1'!$L$16"}</definedName>
    <definedName name="___a1" localSheetId="0" hidden="1">{"'Sheet1'!$L$16"}</definedName>
    <definedName name="___a1" localSheetId="1" hidden="1">{"'Sheet1'!$L$16"}</definedName>
    <definedName name="___a1" localSheetId="2" hidden="1">{"'Sheet1'!$L$16"}</definedName>
    <definedName name="___a1" localSheetId="3" hidden="1">{"'Sheet1'!$L$16"}</definedName>
    <definedName name="___a1" localSheetId="4" hidden="1">{"'Sheet1'!$L$16"}</definedName>
    <definedName name="___a1" localSheetId="5" hidden="1">{"'Sheet1'!$L$16"}</definedName>
    <definedName name="___a1" localSheetId="7" hidden="1">{"'Sheet1'!$L$16"}</definedName>
    <definedName name="___a1" localSheetId="9" hidden="1">{"'Sheet1'!$L$16"}</definedName>
    <definedName name="___a1" localSheetId="10" hidden="1">{"'Sheet1'!$L$16"}</definedName>
    <definedName name="___a1" localSheetId="11" hidden="1">{"'Sheet1'!$L$16"}</definedName>
    <definedName name="___a1" hidden="1">{"'Sheet1'!$L$16"}</definedName>
    <definedName name="___B1" localSheetId="0" hidden="1">{"'Sheet1'!$L$16"}</definedName>
    <definedName name="___B1" localSheetId="1" hidden="1">{"'Sheet1'!$L$16"}</definedName>
    <definedName name="___B1" localSheetId="2" hidden="1">{"'Sheet1'!$L$16"}</definedName>
    <definedName name="___B1" localSheetId="3" hidden="1">{"'Sheet1'!$L$16"}</definedName>
    <definedName name="___B1" localSheetId="4" hidden="1">{"'Sheet1'!$L$16"}</definedName>
    <definedName name="___B1" localSheetId="5" hidden="1">{"'Sheet1'!$L$16"}</definedName>
    <definedName name="___B1" localSheetId="7" hidden="1">{"'Sheet1'!$L$16"}</definedName>
    <definedName name="___B1" localSheetId="9" hidden="1">{"'Sheet1'!$L$16"}</definedName>
    <definedName name="___B1" localSheetId="10" hidden="1">{"'Sheet1'!$L$16"}</definedName>
    <definedName name="___B1" localSheetId="11" hidden="1">{"'Sheet1'!$L$16"}</definedName>
    <definedName name="___B1" hidden="1">{"'Sheet1'!$L$16"}</definedName>
    <definedName name="___ban2" localSheetId="0" hidden="1">{"'Sheet1'!$L$16"}</definedName>
    <definedName name="___ban2" localSheetId="1" hidden="1">{"'Sheet1'!$L$16"}</definedName>
    <definedName name="___ban2" localSheetId="2" hidden="1">{"'Sheet1'!$L$16"}</definedName>
    <definedName name="___ban2" localSheetId="3" hidden="1">{"'Sheet1'!$L$16"}</definedName>
    <definedName name="___ban2" localSheetId="4" hidden="1">{"'Sheet1'!$L$16"}</definedName>
    <definedName name="___ban2" localSheetId="5" hidden="1">{"'Sheet1'!$L$16"}</definedName>
    <definedName name="___ban2" localSheetId="7" hidden="1">{"'Sheet1'!$L$16"}</definedName>
    <definedName name="___ban2" localSheetId="9" hidden="1">{"'Sheet1'!$L$16"}</definedName>
    <definedName name="___ban2" localSheetId="10" hidden="1">{"'Sheet1'!$L$16"}</definedName>
    <definedName name="___ban2" localSheetId="11" hidden="1">{"'Sheet1'!$L$16"}</definedName>
    <definedName name="___ban2" hidden="1">{"'Sheet1'!$L$16"}</definedName>
    <definedName name="___h1" localSheetId="0" hidden="1">{"'Sheet1'!$L$16"}</definedName>
    <definedName name="___h1" localSheetId="1" hidden="1">{"'Sheet1'!$L$16"}</definedName>
    <definedName name="___h1" localSheetId="2" hidden="1">{"'Sheet1'!$L$16"}</definedName>
    <definedName name="___h1" localSheetId="3" hidden="1">{"'Sheet1'!$L$16"}</definedName>
    <definedName name="___h1" localSheetId="4" hidden="1">{"'Sheet1'!$L$16"}</definedName>
    <definedName name="___h1" localSheetId="5" hidden="1">{"'Sheet1'!$L$16"}</definedName>
    <definedName name="___h1" localSheetId="7" hidden="1">{"'Sheet1'!$L$16"}</definedName>
    <definedName name="___h1" localSheetId="9" hidden="1">{"'Sheet1'!$L$16"}</definedName>
    <definedName name="___h1" localSheetId="10" hidden="1">{"'Sheet1'!$L$16"}</definedName>
    <definedName name="___h1" localSheetId="11" hidden="1">{"'Sheet1'!$L$16"}</definedName>
    <definedName name="___h1" hidden="1">{"'Sheet1'!$L$16"}</definedName>
    <definedName name="___hu1" localSheetId="0" hidden="1">{"'Sheet1'!$L$16"}</definedName>
    <definedName name="___hu1" localSheetId="1" hidden="1">{"'Sheet1'!$L$16"}</definedName>
    <definedName name="___hu1" localSheetId="2" hidden="1">{"'Sheet1'!$L$16"}</definedName>
    <definedName name="___hu1" localSheetId="3" hidden="1">{"'Sheet1'!$L$16"}</definedName>
    <definedName name="___hu1" localSheetId="4" hidden="1">{"'Sheet1'!$L$16"}</definedName>
    <definedName name="___hu1" localSheetId="5" hidden="1">{"'Sheet1'!$L$16"}</definedName>
    <definedName name="___hu1" localSheetId="7" hidden="1">{"'Sheet1'!$L$16"}</definedName>
    <definedName name="___hu1" localSheetId="9" hidden="1">{"'Sheet1'!$L$16"}</definedName>
    <definedName name="___hu1" localSheetId="10" hidden="1">{"'Sheet1'!$L$16"}</definedName>
    <definedName name="___hu1" localSheetId="11" hidden="1">{"'Sheet1'!$L$16"}</definedName>
    <definedName name="___hu1" hidden="1">{"'Sheet1'!$L$16"}</definedName>
    <definedName name="___hu2" localSheetId="0" hidden="1">{"'Sheet1'!$L$16"}</definedName>
    <definedName name="___hu2" localSheetId="1" hidden="1">{"'Sheet1'!$L$16"}</definedName>
    <definedName name="___hu2" localSheetId="2" hidden="1">{"'Sheet1'!$L$16"}</definedName>
    <definedName name="___hu2" localSheetId="3" hidden="1">{"'Sheet1'!$L$16"}</definedName>
    <definedName name="___hu2" localSheetId="4" hidden="1">{"'Sheet1'!$L$16"}</definedName>
    <definedName name="___hu2" localSheetId="5" hidden="1">{"'Sheet1'!$L$16"}</definedName>
    <definedName name="___hu2" localSheetId="7" hidden="1">{"'Sheet1'!$L$16"}</definedName>
    <definedName name="___hu2" localSheetId="9" hidden="1">{"'Sheet1'!$L$16"}</definedName>
    <definedName name="___hu2" localSheetId="10" hidden="1">{"'Sheet1'!$L$16"}</definedName>
    <definedName name="___hu2" localSheetId="11" hidden="1">{"'Sheet1'!$L$16"}</definedName>
    <definedName name="___hu2" hidden="1">{"'Sheet1'!$L$16"}</definedName>
    <definedName name="___hu5" localSheetId="0" hidden="1">{"'Sheet1'!$L$16"}</definedName>
    <definedName name="___hu5" localSheetId="1" hidden="1">{"'Sheet1'!$L$16"}</definedName>
    <definedName name="___hu5" localSheetId="2" hidden="1">{"'Sheet1'!$L$16"}</definedName>
    <definedName name="___hu5" localSheetId="3" hidden="1">{"'Sheet1'!$L$16"}</definedName>
    <definedName name="___hu5" localSheetId="4" hidden="1">{"'Sheet1'!$L$16"}</definedName>
    <definedName name="___hu5" localSheetId="5" hidden="1">{"'Sheet1'!$L$16"}</definedName>
    <definedName name="___hu5" localSheetId="7" hidden="1">{"'Sheet1'!$L$16"}</definedName>
    <definedName name="___hu5" localSheetId="9" hidden="1">{"'Sheet1'!$L$16"}</definedName>
    <definedName name="___hu5" localSheetId="10" hidden="1">{"'Sheet1'!$L$16"}</definedName>
    <definedName name="___hu5" localSheetId="11" hidden="1">{"'Sheet1'!$L$16"}</definedName>
    <definedName name="___hu5" hidden="1">{"'Sheet1'!$L$16"}</definedName>
    <definedName name="___hu6" localSheetId="0" hidden="1">{"'Sheet1'!$L$16"}</definedName>
    <definedName name="___hu6" localSheetId="1" hidden="1">{"'Sheet1'!$L$16"}</definedName>
    <definedName name="___hu6" localSheetId="2" hidden="1">{"'Sheet1'!$L$16"}</definedName>
    <definedName name="___hu6" localSheetId="3" hidden="1">{"'Sheet1'!$L$16"}</definedName>
    <definedName name="___hu6" localSheetId="4" hidden="1">{"'Sheet1'!$L$16"}</definedName>
    <definedName name="___hu6" localSheetId="5" hidden="1">{"'Sheet1'!$L$16"}</definedName>
    <definedName name="___hu6" localSheetId="7" hidden="1">{"'Sheet1'!$L$16"}</definedName>
    <definedName name="___hu6" localSheetId="9" hidden="1">{"'Sheet1'!$L$16"}</definedName>
    <definedName name="___hu6" localSheetId="10" hidden="1">{"'Sheet1'!$L$16"}</definedName>
    <definedName name="___hu6" localSheetId="11" hidden="1">{"'Sheet1'!$L$16"}</definedName>
    <definedName name="___hu6" hidden="1">{"'Sheet1'!$L$16"}</definedName>
    <definedName name="___M36" localSheetId="0" hidden="1">{"'Sheet1'!$L$16"}</definedName>
    <definedName name="___M36" localSheetId="1" hidden="1">{"'Sheet1'!$L$16"}</definedName>
    <definedName name="___M36" localSheetId="2" hidden="1">{"'Sheet1'!$L$16"}</definedName>
    <definedName name="___M36" localSheetId="3" hidden="1">{"'Sheet1'!$L$16"}</definedName>
    <definedName name="___M36" localSheetId="4" hidden="1">{"'Sheet1'!$L$16"}</definedName>
    <definedName name="___M36" localSheetId="5" hidden="1">{"'Sheet1'!$L$16"}</definedName>
    <definedName name="___M36" localSheetId="7" hidden="1">{"'Sheet1'!$L$16"}</definedName>
    <definedName name="___M36" localSheetId="9" hidden="1">{"'Sheet1'!$L$16"}</definedName>
    <definedName name="___M36" localSheetId="10" hidden="1">{"'Sheet1'!$L$16"}</definedName>
    <definedName name="___M36" localSheetId="11" hidden="1">{"'Sheet1'!$L$16"}</definedName>
    <definedName name="___M36" hidden="1">{"'Sheet1'!$L$16"}</definedName>
    <definedName name="___NSO2" localSheetId="0" hidden="1">{"'Sheet1'!$L$16"}</definedName>
    <definedName name="___NSO2" localSheetId="1" hidden="1">{"'Sheet1'!$L$16"}</definedName>
    <definedName name="___NSO2" localSheetId="2" hidden="1">{"'Sheet1'!$L$16"}</definedName>
    <definedName name="___NSO2" localSheetId="3" hidden="1">{"'Sheet1'!$L$16"}</definedName>
    <definedName name="___NSO2" localSheetId="4" hidden="1">{"'Sheet1'!$L$16"}</definedName>
    <definedName name="___NSO2" localSheetId="5" hidden="1">{"'Sheet1'!$L$16"}</definedName>
    <definedName name="___NSO2" localSheetId="7" hidden="1">{"'Sheet1'!$L$16"}</definedName>
    <definedName name="___NSO2" localSheetId="9" hidden="1">{"'Sheet1'!$L$16"}</definedName>
    <definedName name="___NSO2" localSheetId="10" hidden="1">{"'Sheet1'!$L$16"}</definedName>
    <definedName name="___NSO2" localSheetId="11" hidden="1">{"'Sheet1'!$L$16"}</definedName>
    <definedName name="___NSO2" hidden="1">{"'Sheet1'!$L$16"}</definedName>
    <definedName name="___PA3" localSheetId="0" hidden="1">{"'Sheet1'!$L$16"}</definedName>
    <definedName name="___PA3" localSheetId="1" hidden="1">{"'Sheet1'!$L$16"}</definedName>
    <definedName name="___PA3" localSheetId="2" hidden="1">{"'Sheet1'!$L$16"}</definedName>
    <definedName name="___PA3" localSheetId="3" hidden="1">{"'Sheet1'!$L$16"}</definedName>
    <definedName name="___PA3" localSheetId="4" hidden="1">{"'Sheet1'!$L$16"}</definedName>
    <definedName name="___PA3" localSheetId="5" hidden="1">{"'Sheet1'!$L$16"}</definedName>
    <definedName name="___PA3" localSheetId="7" hidden="1">{"'Sheet1'!$L$16"}</definedName>
    <definedName name="___PA3" localSheetId="9" hidden="1">{"'Sheet1'!$L$16"}</definedName>
    <definedName name="___PA3" localSheetId="10" hidden="1">{"'Sheet1'!$L$16"}</definedName>
    <definedName name="___PA3" localSheetId="11" hidden="1">{"'Sheet1'!$L$16"}</definedName>
    <definedName name="___PA3" hidden="1">{"'Sheet1'!$L$16"}</definedName>
    <definedName name="___Pl2" localSheetId="0" hidden="1">{"'Sheet1'!$L$16"}</definedName>
    <definedName name="___Pl2" localSheetId="1" hidden="1">{"'Sheet1'!$L$16"}</definedName>
    <definedName name="___Pl2" localSheetId="2" hidden="1">{"'Sheet1'!$L$16"}</definedName>
    <definedName name="___Pl2" localSheetId="3" hidden="1">{"'Sheet1'!$L$16"}</definedName>
    <definedName name="___Pl2" localSheetId="4" hidden="1">{"'Sheet1'!$L$16"}</definedName>
    <definedName name="___Pl2" localSheetId="5" hidden="1">{"'Sheet1'!$L$16"}</definedName>
    <definedName name="___Pl2" localSheetId="7" hidden="1">{"'Sheet1'!$L$16"}</definedName>
    <definedName name="___Pl2" localSheetId="9" hidden="1">{"'Sheet1'!$L$16"}</definedName>
    <definedName name="___Pl2" localSheetId="10" hidden="1">{"'Sheet1'!$L$16"}</definedName>
    <definedName name="___Pl2" localSheetId="11" hidden="1">{"'Sheet1'!$L$16"}</definedName>
    <definedName name="___Pl2" hidden="1">{"'Sheet1'!$L$16"}</definedName>
    <definedName name="___Tru21" localSheetId="0" hidden="1">{"'Sheet1'!$L$16"}</definedName>
    <definedName name="___Tru21" localSheetId="1" hidden="1">{"'Sheet1'!$L$16"}</definedName>
    <definedName name="___Tru21" localSheetId="2" hidden="1">{"'Sheet1'!$L$16"}</definedName>
    <definedName name="___Tru21" localSheetId="3" hidden="1">{"'Sheet1'!$L$16"}</definedName>
    <definedName name="___Tru21" localSheetId="4" hidden="1">{"'Sheet1'!$L$16"}</definedName>
    <definedName name="___Tru21" localSheetId="5" hidden="1">{"'Sheet1'!$L$16"}</definedName>
    <definedName name="___Tru21" localSheetId="7" hidden="1">{"'Sheet1'!$L$16"}</definedName>
    <definedName name="___Tru21" localSheetId="9" hidden="1">{"'Sheet1'!$L$16"}</definedName>
    <definedName name="___Tru21" localSheetId="10" hidden="1">{"'Sheet1'!$L$16"}</definedName>
    <definedName name="___Tru21" localSheetId="11" hidden="1">{"'Sheet1'!$L$16"}</definedName>
    <definedName name="___Tru21" hidden="1">{"'Sheet1'!$L$16"}</definedName>
    <definedName name="__a1" localSheetId="0" hidden="1">{"'Sheet1'!$L$16"}</definedName>
    <definedName name="__a1" localSheetId="1" hidden="1">{"'Sheet1'!$L$16"}</definedName>
    <definedName name="__a1" localSheetId="2" hidden="1">{"'Sheet1'!$L$16"}</definedName>
    <definedName name="__a1" localSheetId="3" hidden="1">{"'Sheet1'!$L$16"}</definedName>
    <definedName name="__a1" localSheetId="4" hidden="1">{"'Sheet1'!$L$16"}</definedName>
    <definedName name="__a1" localSheetId="5" hidden="1">{"'Sheet1'!$L$16"}</definedName>
    <definedName name="__a1" localSheetId="7" hidden="1">{"'Sheet1'!$L$16"}</definedName>
    <definedName name="__a1" localSheetId="9" hidden="1">{"'Sheet1'!$L$16"}</definedName>
    <definedName name="__a1" localSheetId="10" hidden="1">{"'Sheet1'!$L$16"}</definedName>
    <definedName name="__a1" localSheetId="11" hidden="1">{"'Sheet1'!$L$16"}</definedName>
    <definedName name="__a1" hidden="1">{"'Sheet1'!$L$16"}</definedName>
    <definedName name="__B1" localSheetId="0" hidden="1">{"'Sheet1'!$L$16"}</definedName>
    <definedName name="__B1" localSheetId="1" hidden="1">{"'Sheet1'!$L$16"}</definedName>
    <definedName name="__B1" localSheetId="2" hidden="1">{"'Sheet1'!$L$16"}</definedName>
    <definedName name="__B1" localSheetId="3" hidden="1">{"'Sheet1'!$L$16"}</definedName>
    <definedName name="__B1" localSheetId="4" hidden="1">{"'Sheet1'!$L$16"}</definedName>
    <definedName name="__B1" localSheetId="5" hidden="1">{"'Sheet1'!$L$16"}</definedName>
    <definedName name="__B1" localSheetId="7" hidden="1">{"'Sheet1'!$L$16"}</definedName>
    <definedName name="__B1" localSheetId="9" hidden="1">{"'Sheet1'!$L$16"}</definedName>
    <definedName name="__B1" localSheetId="10" hidden="1">{"'Sheet1'!$L$16"}</definedName>
    <definedName name="__B1" localSheetId="11" hidden="1">{"'Sheet1'!$L$16"}</definedName>
    <definedName name="__B1" hidden="1">{"'Sheet1'!$L$16"}</definedName>
    <definedName name="__ban2" localSheetId="0" hidden="1">{"'Sheet1'!$L$16"}</definedName>
    <definedName name="__ban2" localSheetId="1" hidden="1">{"'Sheet1'!$L$16"}</definedName>
    <definedName name="__ban2" localSheetId="2" hidden="1">{"'Sheet1'!$L$16"}</definedName>
    <definedName name="__ban2" localSheetId="3" hidden="1">{"'Sheet1'!$L$16"}</definedName>
    <definedName name="__ban2" localSheetId="4" hidden="1">{"'Sheet1'!$L$16"}</definedName>
    <definedName name="__ban2" localSheetId="5" hidden="1">{"'Sheet1'!$L$16"}</definedName>
    <definedName name="__ban2" localSheetId="7" hidden="1">{"'Sheet1'!$L$16"}</definedName>
    <definedName name="__ban2" localSheetId="9" hidden="1">{"'Sheet1'!$L$16"}</definedName>
    <definedName name="__ban2" localSheetId="10" hidden="1">{"'Sheet1'!$L$16"}</definedName>
    <definedName name="__ban2" localSheetId="11" hidden="1">{"'Sheet1'!$L$16"}</definedName>
    <definedName name="__ban2" hidden="1">{"'Sheet1'!$L$16"}</definedName>
    <definedName name="__h1" localSheetId="0" hidden="1">{"'Sheet1'!$L$16"}</definedName>
    <definedName name="__h1" localSheetId="1" hidden="1">{"'Sheet1'!$L$16"}</definedName>
    <definedName name="__h1" localSheetId="2" hidden="1">{"'Sheet1'!$L$16"}</definedName>
    <definedName name="__h1" localSheetId="3" hidden="1">{"'Sheet1'!$L$16"}</definedName>
    <definedName name="__h1" localSheetId="4" hidden="1">{"'Sheet1'!$L$16"}</definedName>
    <definedName name="__h1" localSheetId="5" hidden="1">{"'Sheet1'!$L$16"}</definedName>
    <definedName name="__h1" localSheetId="7" hidden="1">{"'Sheet1'!$L$16"}</definedName>
    <definedName name="__h1" localSheetId="9" hidden="1">{"'Sheet1'!$L$16"}</definedName>
    <definedName name="__h1" localSheetId="10" hidden="1">{"'Sheet1'!$L$16"}</definedName>
    <definedName name="__h1" localSheetId="11" hidden="1">{"'Sheet1'!$L$16"}</definedName>
    <definedName name="__h1" hidden="1">{"'Sheet1'!$L$16"}</definedName>
    <definedName name="__hu1" localSheetId="0" hidden="1">{"'Sheet1'!$L$16"}</definedName>
    <definedName name="__hu1" localSheetId="1" hidden="1">{"'Sheet1'!$L$16"}</definedName>
    <definedName name="__hu1" localSheetId="2" hidden="1">{"'Sheet1'!$L$16"}</definedName>
    <definedName name="__hu1" localSheetId="3" hidden="1">{"'Sheet1'!$L$16"}</definedName>
    <definedName name="__hu1" localSheetId="4" hidden="1">{"'Sheet1'!$L$16"}</definedName>
    <definedName name="__hu1" localSheetId="5" hidden="1">{"'Sheet1'!$L$16"}</definedName>
    <definedName name="__hu1" localSheetId="7" hidden="1">{"'Sheet1'!$L$16"}</definedName>
    <definedName name="__hu1" localSheetId="9" hidden="1">{"'Sheet1'!$L$16"}</definedName>
    <definedName name="__hu1" localSheetId="10" hidden="1">{"'Sheet1'!$L$16"}</definedName>
    <definedName name="__hu1" localSheetId="11" hidden="1">{"'Sheet1'!$L$16"}</definedName>
    <definedName name="__hu1" hidden="1">{"'Sheet1'!$L$16"}</definedName>
    <definedName name="__hu2" localSheetId="0" hidden="1">{"'Sheet1'!$L$16"}</definedName>
    <definedName name="__hu2" localSheetId="1" hidden="1">{"'Sheet1'!$L$16"}</definedName>
    <definedName name="__hu2" localSheetId="2" hidden="1">{"'Sheet1'!$L$16"}</definedName>
    <definedName name="__hu2" localSheetId="3" hidden="1">{"'Sheet1'!$L$16"}</definedName>
    <definedName name="__hu2" localSheetId="4" hidden="1">{"'Sheet1'!$L$16"}</definedName>
    <definedName name="__hu2" localSheetId="5" hidden="1">{"'Sheet1'!$L$16"}</definedName>
    <definedName name="__hu2" localSheetId="7" hidden="1">{"'Sheet1'!$L$16"}</definedName>
    <definedName name="__hu2" localSheetId="9" hidden="1">{"'Sheet1'!$L$16"}</definedName>
    <definedName name="__hu2" localSheetId="10" hidden="1">{"'Sheet1'!$L$16"}</definedName>
    <definedName name="__hu2" localSheetId="11" hidden="1">{"'Sheet1'!$L$16"}</definedName>
    <definedName name="__hu2" hidden="1">{"'Sheet1'!$L$16"}</definedName>
    <definedName name="__hu5" localSheetId="0" hidden="1">{"'Sheet1'!$L$16"}</definedName>
    <definedName name="__hu5" localSheetId="1" hidden="1">{"'Sheet1'!$L$16"}</definedName>
    <definedName name="__hu5" localSheetId="2" hidden="1">{"'Sheet1'!$L$16"}</definedName>
    <definedName name="__hu5" localSheetId="3" hidden="1">{"'Sheet1'!$L$16"}</definedName>
    <definedName name="__hu5" localSheetId="4" hidden="1">{"'Sheet1'!$L$16"}</definedName>
    <definedName name="__hu5" localSheetId="5" hidden="1">{"'Sheet1'!$L$16"}</definedName>
    <definedName name="__hu5" localSheetId="7" hidden="1">{"'Sheet1'!$L$16"}</definedName>
    <definedName name="__hu5" localSheetId="9" hidden="1">{"'Sheet1'!$L$16"}</definedName>
    <definedName name="__hu5" localSheetId="10" hidden="1">{"'Sheet1'!$L$16"}</definedName>
    <definedName name="__hu5" localSheetId="11" hidden="1">{"'Sheet1'!$L$16"}</definedName>
    <definedName name="__hu5" hidden="1">{"'Sheet1'!$L$16"}</definedName>
    <definedName name="__hu6" localSheetId="0" hidden="1">{"'Sheet1'!$L$16"}</definedName>
    <definedName name="__hu6" localSheetId="1" hidden="1">{"'Sheet1'!$L$16"}</definedName>
    <definedName name="__hu6" localSheetId="2" hidden="1">{"'Sheet1'!$L$16"}</definedName>
    <definedName name="__hu6" localSheetId="3" hidden="1">{"'Sheet1'!$L$16"}</definedName>
    <definedName name="__hu6" localSheetId="4" hidden="1">{"'Sheet1'!$L$16"}</definedName>
    <definedName name="__hu6" localSheetId="5" hidden="1">{"'Sheet1'!$L$16"}</definedName>
    <definedName name="__hu6" localSheetId="7" hidden="1">{"'Sheet1'!$L$16"}</definedName>
    <definedName name="__hu6" localSheetId="9" hidden="1">{"'Sheet1'!$L$16"}</definedName>
    <definedName name="__hu6" localSheetId="10" hidden="1">{"'Sheet1'!$L$16"}</definedName>
    <definedName name="__hu6" localSheetId="11" hidden="1">{"'Sheet1'!$L$16"}</definedName>
    <definedName name="__hu6" hidden="1">{"'Sheet1'!$L$16"}</definedName>
    <definedName name="__M36" localSheetId="0" hidden="1">{"'Sheet1'!$L$16"}</definedName>
    <definedName name="__M36" localSheetId="1" hidden="1">{"'Sheet1'!$L$16"}</definedName>
    <definedName name="__M36" localSheetId="2" hidden="1">{"'Sheet1'!$L$16"}</definedName>
    <definedName name="__M36" localSheetId="3" hidden="1">{"'Sheet1'!$L$16"}</definedName>
    <definedName name="__M36" localSheetId="4" hidden="1">{"'Sheet1'!$L$16"}</definedName>
    <definedName name="__M36" localSheetId="5" hidden="1">{"'Sheet1'!$L$16"}</definedName>
    <definedName name="__M36" localSheetId="7" hidden="1">{"'Sheet1'!$L$16"}</definedName>
    <definedName name="__M36" localSheetId="9" hidden="1">{"'Sheet1'!$L$16"}</definedName>
    <definedName name="__M36" localSheetId="10" hidden="1">{"'Sheet1'!$L$16"}</definedName>
    <definedName name="__M36" localSheetId="11" hidden="1">{"'Sheet1'!$L$16"}</definedName>
    <definedName name="__M36" hidden="1">{"'Sheet1'!$L$16"}</definedName>
    <definedName name="__NSO2" localSheetId="0" hidden="1">{"'Sheet1'!$L$16"}</definedName>
    <definedName name="__NSO2" localSheetId="1" hidden="1">{"'Sheet1'!$L$16"}</definedName>
    <definedName name="__NSO2" localSheetId="2" hidden="1">{"'Sheet1'!$L$16"}</definedName>
    <definedName name="__NSO2" localSheetId="3" hidden="1">{"'Sheet1'!$L$16"}</definedName>
    <definedName name="__NSO2" localSheetId="4" hidden="1">{"'Sheet1'!$L$16"}</definedName>
    <definedName name="__NSO2" localSheetId="5" hidden="1">{"'Sheet1'!$L$16"}</definedName>
    <definedName name="__NSO2" localSheetId="7" hidden="1">{"'Sheet1'!$L$16"}</definedName>
    <definedName name="__NSO2" localSheetId="9" hidden="1">{"'Sheet1'!$L$16"}</definedName>
    <definedName name="__NSO2" localSheetId="10" hidden="1">{"'Sheet1'!$L$16"}</definedName>
    <definedName name="__NSO2" localSheetId="11" hidden="1">{"'Sheet1'!$L$16"}</definedName>
    <definedName name="__NSO2" hidden="1">{"'Sheet1'!$L$16"}</definedName>
    <definedName name="__PA3" localSheetId="0" hidden="1">{"'Sheet1'!$L$16"}</definedName>
    <definedName name="__PA3" localSheetId="1" hidden="1">{"'Sheet1'!$L$16"}</definedName>
    <definedName name="__PA3" localSheetId="2" hidden="1">{"'Sheet1'!$L$16"}</definedName>
    <definedName name="__PA3" localSheetId="3" hidden="1">{"'Sheet1'!$L$16"}</definedName>
    <definedName name="__PA3" localSheetId="4" hidden="1">{"'Sheet1'!$L$16"}</definedName>
    <definedName name="__PA3" localSheetId="5" hidden="1">{"'Sheet1'!$L$16"}</definedName>
    <definedName name="__PA3" localSheetId="7" hidden="1">{"'Sheet1'!$L$16"}</definedName>
    <definedName name="__PA3" localSheetId="9" hidden="1">{"'Sheet1'!$L$16"}</definedName>
    <definedName name="__PA3" localSheetId="10" hidden="1">{"'Sheet1'!$L$16"}</definedName>
    <definedName name="__PA3" localSheetId="11" hidden="1">{"'Sheet1'!$L$16"}</definedName>
    <definedName name="__PA3" hidden="1">{"'Sheet1'!$L$16"}</definedName>
    <definedName name="__Pl2" localSheetId="0" hidden="1">{"'Sheet1'!$L$16"}</definedName>
    <definedName name="__Pl2" localSheetId="1" hidden="1">{"'Sheet1'!$L$16"}</definedName>
    <definedName name="__Pl2" localSheetId="2" hidden="1">{"'Sheet1'!$L$16"}</definedName>
    <definedName name="__Pl2" localSheetId="3" hidden="1">{"'Sheet1'!$L$16"}</definedName>
    <definedName name="__Pl2" localSheetId="4" hidden="1">{"'Sheet1'!$L$16"}</definedName>
    <definedName name="__Pl2" localSheetId="5" hidden="1">{"'Sheet1'!$L$16"}</definedName>
    <definedName name="__Pl2" localSheetId="7" hidden="1">{"'Sheet1'!$L$16"}</definedName>
    <definedName name="__Pl2" localSheetId="9" hidden="1">{"'Sheet1'!$L$16"}</definedName>
    <definedName name="__Pl2" localSheetId="10" hidden="1">{"'Sheet1'!$L$16"}</definedName>
    <definedName name="__Pl2" localSheetId="11" hidden="1">{"'Sheet1'!$L$16"}</definedName>
    <definedName name="__Pl2" hidden="1">{"'Sheet1'!$L$16"}</definedName>
    <definedName name="__Tru21" localSheetId="0" hidden="1">{"'Sheet1'!$L$16"}</definedName>
    <definedName name="__Tru21" localSheetId="1" hidden="1">{"'Sheet1'!$L$16"}</definedName>
    <definedName name="__Tru21" localSheetId="2" hidden="1">{"'Sheet1'!$L$16"}</definedName>
    <definedName name="__Tru21" localSheetId="3" hidden="1">{"'Sheet1'!$L$16"}</definedName>
    <definedName name="__Tru21" localSheetId="4" hidden="1">{"'Sheet1'!$L$16"}</definedName>
    <definedName name="__Tru21" localSheetId="5" hidden="1">{"'Sheet1'!$L$16"}</definedName>
    <definedName name="__Tru21" localSheetId="7" hidden="1">{"'Sheet1'!$L$16"}</definedName>
    <definedName name="__Tru21" localSheetId="9" hidden="1">{"'Sheet1'!$L$16"}</definedName>
    <definedName name="__Tru21" localSheetId="10" hidden="1">{"'Sheet1'!$L$16"}</definedName>
    <definedName name="__Tru21" localSheetId="11" hidden="1">{"'Sheet1'!$L$16"}</definedName>
    <definedName name="__Tru21" hidden="1">{"'Sheet1'!$L$16"}</definedName>
    <definedName name="_a1" localSheetId="0" hidden="1">{"'Sheet1'!$L$16"}</definedName>
    <definedName name="_a1" localSheetId="1" hidden="1">{"'Sheet1'!$L$16"}</definedName>
    <definedName name="_a1" localSheetId="2" hidden="1">{"'Sheet1'!$L$16"}</definedName>
    <definedName name="_a1" localSheetId="3" hidden="1">{"'Sheet1'!$L$16"}</definedName>
    <definedName name="_a1" localSheetId="4" hidden="1">{"'Sheet1'!$L$16"}</definedName>
    <definedName name="_a1" localSheetId="5" hidden="1">{"'Sheet1'!$L$16"}</definedName>
    <definedName name="_a1" localSheetId="7" hidden="1">{"'Sheet1'!$L$16"}</definedName>
    <definedName name="_a1" localSheetId="8" hidden="1">{"'Sheet1'!$L$16"}</definedName>
    <definedName name="_a1" localSheetId="9" hidden="1">{"'Sheet1'!$L$16"}</definedName>
    <definedName name="_a1" localSheetId="10" hidden="1">{"'Sheet1'!$L$16"}</definedName>
    <definedName name="_a1" localSheetId="11" hidden="1">{"'Sheet1'!$L$16"}</definedName>
    <definedName name="_a1" hidden="1">{"'Sheet1'!$L$16"}</definedName>
    <definedName name="_a129" localSheetId="0" hidden="1">{"Offgrid",#N/A,FALSE,"OFFGRID";"Region",#N/A,FALSE,"REGION";"Offgrid -2",#N/A,FALSE,"OFFGRID";"WTP",#N/A,FALSE,"WTP";"WTP -2",#N/A,FALSE,"WTP";"Project",#N/A,FALSE,"PROJECT";"Summary -2",#N/A,FALSE,"SUMMARY"}</definedName>
    <definedName name="_a129" localSheetId="1" hidden="1">{"Offgrid",#N/A,FALSE,"OFFGRID";"Region",#N/A,FALSE,"REGION";"Offgrid -2",#N/A,FALSE,"OFFGRID";"WTP",#N/A,FALSE,"WTP";"WTP -2",#N/A,FALSE,"WTP";"Project",#N/A,FALSE,"PROJECT";"Summary -2",#N/A,FALSE,"SUMMARY"}</definedName>
    <definedName name="_a129" localSheetId="2" hidden="1">{"Offgrid",#N/A,FALSE,"OFFGRID";"Region",#N/A,FALSE,"REGION";"Offgrid -2",#N/A,FALSE,"OFFGRID";"WTP",#N/A,FALSE,"WTP";"WTP -2",#N/A,FALSE,"WTP";"Project",#N/A,FALSE,"PROJECT";"Summary -2",#N/A,FALSE,"SUMMARY"}</definedName>
    <definedName name="_a129" localSheetId="3" hidden="1">{"Offgrid",#N/A,FALSE,"OFFGRID";"Region",#N/A,FALSE,"REGION";"Offgrid -2",#N/A,FALSE,"OFFGRID";"WTP",#N/A,FALSE,"WTP";"WTP -2",#N/A,FALSE,"WTP";"Project",#N/A,FALSE,"PROJECT";"Summary -2",#N/A,FALSE,"SUMMARY"}</definedName>
    <definedName name="_a129" localSheetId="4" hidden="1">{"Offgrid",#N/A,FALSE,"OFFGRID";"Region",#N/A,FALSE,"REGION";"Offgrid -2",#N/A,FALSE,"OFFGRID";"WTP",#N/A,FALSE,"WTP";"WTP -2",#N/A,FALSE,"WTP";"Project",#N/A,FALSE,"PROJECT";"Summary -2",#N/A,FALSE,"SUMMARY"}</definedName>
    <definedName name="_a129" localSheetId="5" hidden="1">{"Offgrid",#N/A,FALSE,"OFFGRID";"Region",#N/A,FALSE,"REGION";"Offgrid -2",#N/A,FALSE,"OFFGRID";"WTP",#N/A,FALSE,"WTP";"WTP -2",#N/A,FALSE,"WTP";"Project",#N/A,FALSE,"PROJECT";"Summary -2",#N/A,FALSE,"SUMMARY"}</definedName>
    <definedName name="_a129" localSheetId="7" hidden="1">{"Offgrid",#N/A,FALSE,"OFFGRID";"Region",#N/A,FALSE,"REGION";"Offgrid -2",#N/A,FALSE,"OFFGRID";"WTP",#N/A,FALSE,"WTP";"WTP -2",#N/A,FALSE,"WTP";"Project",#N/A,FALSE,"PROJECT";"Summary -2",#N/A,FALSE,"SUMMARY"}</definedName>
    <definedName name="_a129" localSheetId="9" hidden="1">{"Offgrid",#N/A,FALSE,"OFFGRID";"Region",#N/A,FALSE,"REGION";"Offgrid -2",#N/A,FALSE,"OFFGRID";"WTP",#N/A,FALSE,"WTP";"WTP -2",#N/A,FALSE,"WTP";"Project",#N/A,FALSE,"PROJECT";"Summary -2",#N/A,FALSE,"SUMMARY"}</definedName>
    <definedName name="_a129" localSheetId="10" hidden="1">{"Offgrid",#N/A,FALSE,"OFFGRID";"Region",#N/A,FALSE,"REGION";"Offgrid -2",#N/A,FALSE,"OFFGRID";"WTP",#N/A,FALSE,"WTP";"WTP -2",#N/A,FALSE,"WTP";"Project",#N/A,FALSE,"PROJECT";"Summary -2",#N/A,FALSE,"SUMMARY"}</definedName>
    <definedName name="_a129" localSheetId="11"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0"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localSheetId="2"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localSheetId="4"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localSheetId="7" hidden="1">{"Offgrid",#N/A,FALSE,"OFFGRID";"Region",#N/A,FALSE,"REGION";"Offgrid -2",#N/A,FALSE,"OFFGRID";"WTP",#N/A,FALSE,"WTP";"WTP -2",#N/A,FALSE,"WTP";"Project",#N/A,FALSE,"PROJECT";"Summary -2",#N/A,FALSE,"SUMMARY"}</definedName>
    <definedName name="_a130" localSheetId="9" hidden="1">{"Offgrid",#N/A,FALSE,"OFFGRID";"Region",#N/A,FALSE,"REGION";"Offgrid -2",#N/A,FALSE,"OFFGRID";"WTP",#N/A,FALSE,"WTP";"WTP -2",#N/A,FALSE,"WTP";"Project",#N/A,FALSE,"PROJECT";"Summary -2",#N/A,FALSE,"SUMMARY"}</definedName>
    <definedName name="_a130" localSheetId="10" hidden="1">{"Offgrid",#N/A,FALSE,"OFFGRID";"Region",#N/A,FALSE,"REGION";"Offgrid -2",#N/A,FALSE,"OFFGRID";"WTP",#N/A,FALSE,"WTP";"WTP -2",#N/A,FALSE,"WTP";"Project",#N/A,FALSE,"PROJECT";"Summary -2",#N/A,FALSE,"SUMMARY"}</definedName>
    <definedName name="_a130" localSheetId="11"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1" localSheetId="0" hidden="1">{"'Sheet1'!$L$16"}</definedName>
    <definedName name="_B1" localSheetId="1" hidden="1">{"'Sheet1'!$L$16"}</definedName>
    <definedName name="_B1" localSheetId="2" hidden="1">{"'Sheet1'!$L$16"}</definedName>
    <definedName name="_B1" localSheetId="3" hidden="1">{"'Sheet1'!$L$16"}</definedName>
    <definedName name="_B1" localSheetId="4" hidden="1">{"'Sheet1'!$L$16"}</definedName>
    <definedName name="_B1" localSheetId="5" hidden="1">{"'Sheet1'!$L$16"}</definedName>
    <definedName name="_B1" localSheetId="7" hidden="1">{"'Sheet1'!$L$16"}</definedName>
    <definedName name="_B1" localSheetId="9" hidden="1">{"'Sheet1'!$L$16"}</definedName>
    <definedName name="_B1" localSheetId="10" hidden="1">{"'Sheet1'!$L$16"}</definedName>
    <definedName name="_B1" localSheetId="11" hidden="1">{"'Sheet1'!$L$16"}</definedName>
    <definedName name="_B1" hidden="1">{"'Sheet1'!$L$16"}</definedName>
    <definedName name="_ban2" localSheetId="0" hidden="1">{"'Sheet1'!$L$16"}</definedName>
    <definedName name="_ban2" localSheetId="1" hidden="1">{"'Sheet1'!$L$16"}</definedName>
    <definedName name="_ban2" localSheetId="2" hidden="1">{"'Sheet1'!$L$16"}</definedName>
    <definedName name="_ban2" localSheetId="3" hidden="1">{"'Sheet1'!$L$16"}</definedName>
    <definedName name="_ban2" localSheetId="4" hidden="1">{"'Sheet1'!$L$16"}</definedName>
    <definedName name="_ban2" localSheetId="5" hidden="1">{"'Sheet1'!$L$16"}</definedName>
    <definedName name="_ban2" localSheetId="7" hidden="1">{"'Sheet1'!$L$16"}</definedName>
    <definedName name="_ban2" localSheetId="9" hidden="1">{"'Sheet1'!$L$16"}</definedName>
    <definedName name="_ban2" localSheetId="10" hidden="1">{"'Sheet1'!$L$16"}</definedName>
    <definedName name="_ban2" localSheetId="11" hidden="1">{"'Sheet1'!$L$16"}</definedName>
    <definedName name="_ban2" hidden="1">{"'Sheet1'!$L$16"}</definedName>
    <definedName name="_Builtin0" localSheetId="0" hidden="1">#REF!</definedName>
    <definedName name="_Builtin0" localSheetId="1" hidden="1">#REF!</definedName>
    <definedName name="_Builtin0" localSheetId="3" hidden="1">#REF!</definedName>
    <definedName name="_Builtin0" localSheetId="4" hidden="1">#REF!</definedName>
    <definedName name="_Builtin0" localSheetId="5" hidden="1">#REF!</definedName>
    <definedName name="_Builtin0" localSheetId="7" hidden="1">#REF!</definedName>
    <definedName name="_Builtin0" localSheetId="8" hidden="1">#REF!</definedName>
    <definedName name="_Builtin0" localSheetId="9" hidden="1">#REF!</definedName>
    <definedName name="_Builtin0" localSheetId="10" hidden="1">#REF!</definedName>
    <definedName name="_Builtin0" localSheetId="11" hidden="1">#REF!</definedName>
    <definedName name="_Builtin0" hidden="1">#REF!</definedName>
    <definedName name="_Fill" localSheetId="0" hidden="1">#REF!</definedName>
    <definedName name="_Fill" localSheetId="1" hidden="1">#REF!</definedName>
    <definedName name="_Fill" localSheetId="3" hidden="1">#REF!</definedName>
    <definedName name="_Fill" localSheetId="4" hidden="1">#REF!</definedName>
    <definedName name="_Fill" localSheetId="5" hidden="1">#REF!</definedName>
    <definedName name="_Fill" localSheetId="7" hidden="1">#REF!</definedName>
    <definedName name="_Fill" localSheetId="8" hidden="1">#REF!</definedName>
    <definedName name="_Fill" localSheetId="9" hidden="1">#REF!</definedName>
    <definedName name="_Fill" localSheetId="10" hidden="1">#REF!</definedName>
    <definedName name="_Fill" localSheetId="11" hidden="1">#REF!</definedName>
    <definedName name="_Fill" hidden="1">#REF!</definedName>
    <definedName name="_h1" localSheetId="0" hidden="1">{"'Sheet1'!$L$16"}</definedName>
    <definedName name="_h1" localSheetId="1" hidden="1">{"'Sheet1'!$L$16"}</definedName>
    <definedName name="_h1" localSheetId="2" hidden="1">{"'Sheet1'!$L$16"}</definedName>
    <definedName name="_h1" localSheetId="3" hidden="1">{"'Sheet1'!$L$16"}</definedName>
    <definedName name="_h1" localSheetId="4" hidden="1">{"'Sheet1'!$L$16"}</definedName>
    <definedName name="_h1" localSheetId="5" hidden="1">{"'Sheet1'!$L$16"}</definedName>
    <definedName name="_h1" localSheetId="7" hidden="1">{"'Sheet1'!$L$16"}</definedName>
    <definedName name="_h1" localSheetId="8" hidden="1">{"'Sheet1'!$L$16"}</definedName>
    <definedName name="_h1" localSheetId="9" hidden="1">{"'Sheet1'!$L$16"}</definedName>
    <definedName name="_h1" localSheetId="10" hidden="1">{"'Sheet1'!$L$16"}</definedName>
    <definedName name="_h1" localSheetId="11" hidden="1">{"'Sheet1'!$L$16"}</definedName>
    <definedName name="_h1" hidden="1">{"'Sheet1'!$L$16"}</definedName>
    <definedName name="_h10" localSheetId="0" hidden="1">{#N/A,#N/A,FALSE,"Chi tiÆt"}</definedName>
    <definedName name="_h10" localSheetId="1" hidden="1">{#N/A,#N/A,FALSE,"Chi tiÆt"}</definedName>
    <definedName name="_h10" localSheetId="2" hidden="1">{#N/A,#N/A,FALSE,"Chi tiÆt"}</definedName>
    <definedName name="_h10" localSheetId="3" hidden="1">{#N/A,#N/A,FALSE,"Chi tiÆt"}</definedName>
    <definedName name="_h10" localSheetId="4" hidden="1">{#N/A,#N/A,FALSE,"Chi tiÆt"}</definedName>
    <definedName name="_h10" localSheetId="5" hidden="1">{#N/A,#N/A,FALSE,"Chi tiÆt"}</definedName>
    <definedName name="_h10" localSheetId="7" hidden="1">{#N/A,#N/A,FALSE,"Chi tiÆt"}</definedName>
    <definedName name="_h10" localSheetId="8" hidden="1">{#N/A,#N/A,FALSE,"Chi tiÆt"}</definedName>
    <definedName name="_h10" localSheetId="9" hidden="1">{#N/A,#N/A,FALSE,"Chi tiÆt"}</definedName>
    <definedName name="_h10" localSheetId="10" hidden="1">{#N/A,#N/A,FALSE,"Chi tiÆt"}</definedName>
    <definedName name="_h10" localSheetId="11" hidden="1">{#N/A,#N/A,FALSE,"Chi tiÆt"}</definedName>
    <definedName name="_h10" hidden="1">{#N/A,#N/A,FALSE,"Chi tiÆt"}</definedName>
    <definedName name="_h2" localSheetId="0" hidden="1">{"'Sheet1'!$L$16"}</definedName>
    <definedName name="_h2" localSheetId="1" hidden="1">{"'Sheet1'!$L$16"}</definedName>
    <definedName name="_h2" localSheetId="2" hidden="1">{"'Sheet1'!$L$16"}</definedName>
    <definedName name="_h2" localSheetId="3" hidden="1">{"'Sheet1'!$L$16"}</definedName>
    <definedName name="_h2" localSheetId="4" hidden="1">{"'Sheet1'!$L$16"}</definedName>
    <definedName name="_h2" localSheetId="5" hidden="1">{"'Sheet1'!$L$16"}</definedName>
    <definedName name="_h2" localSheetId="7" hidden="1">{"'Sheet1'!$L$16"}</definedName>
    <definedName name="_h2" localSheetId="8" hidden="1">{"'Sheet1'!$L$16"}</definedName>
    <definedName name="_h2" localSheetId="9" hidden="1">{"'Sheet1'!$L$16"}</definedName>
    <definedName name="_h2" localSheetId="10" hidden="1">{"'Sheet1'!$L$16"}</definedName>
    <definedName name="_h2" localSheetId="11" hidden="1">{"'Sheet1'!$L$16"}</definedName>
    <definedName name="_h2" hidden="1">{"'Sheet1'!$L$16"}</definedName>
    <definedName name="_h3" localSheetId="0" hidden="1">{"'Sheet1'!$L$16"}</definedName>
    <definedName name="_h3" localSheetId="1" hidden="1">{"'Sheet1'!$L$16"}</definedName>
    <definedName name="_h3" localSheetId="2" hidden="1">{"'Sheet1'!$L$16"}</definedName>
    <definedName name="_h3" localSheetId="3" hidden="1">{"'Sheet1'!$L$16"}</definedName>
    <definedName name="_h3" localSheetId="4" hidden="1">{"'Sheet1'!$L$16"}</definedName>
    <definedName name="_h3" localSheetId="5" hidden="1">{"'Sheet1'!$L$16"}</definedName>
    <definedName name="_h3" localSheetId="7" hidden="1">{"'Sheet1'!$L$16"}</definedName>
    <definedName name="_h3" localSheetId="8" hidden="1">{"'Sheet1'!$L$16"}</definedName>
    <definedName name="_h3" localSheetId="9" hidden="1">{"'Sheet1'!$L$16"}</definedName>
    <definedName name="_h3" localSheetId="10" hidden="1">{"'Sheet1'!$L$16"}</definedName>
    <definedName name="_h3" localSheetId="11" hidden="1">{"'Sheet1'!$L$16"}</definedName>
    <definedName name="_h3" hidden="1">{"'Sheet1'!$L$16"}</definedName>
    <definedName name="_h5" localSheetId="0" hidden="1">{"'Sheet1'!$L$16"}</definedName>
    <definedName name="_h5" localSheetId="1" hidden="1">{"'Sheet1'!$L$16"}</definedName>
    <definedName name="_h5" localSheetId="2" hidden="1">{"'Sheet1'!$L$16"}</definedName>
    <definedName name="_h5" localSheetId="3" hidden="1">{"'Sheet1'!$L$16"}</definedName>
    <definedName name="_h5" localSheetId="4" hidden="1">{"'Sheet1'!$L$16"}</definedName>
    <definedName name="_h5" localSheetId="5" hidden="1">{"'Sheet1'!$L$16"}</definedName>
    <definedName name="_h5" localSheetId="7" hidden="1">{"'Sheet1'!$L$16"}</definedName>
    <definedName name="_h5" localSheetId="8" hidden="1">{"'Sheet1'!$L$16"}</definedName>
    <definedName name="_h5" localSheetId="9" hidden="1">{"'Sheet1'!$L$16"}</definedName>
    <definedName name="_h5" localSheetId="10" hidden="1">{"'Sheet1'!$L$16"}</definedName>
    <definedName name="_h5" localSheetId="11" hidden="1">{"'Sheet1'!$L$16"}</definedName>
    <definedName name="_h5" hidden="1">{"'Sheet1'!$L$16"}</definedName>
    <definedName name="_h6" localSheetId="0" hidden="1">{"'Sheet1'!$L$16"}</definedName>
    <definedName name="_h6" localSheetId="1" hidden="1">{"'Sheet1'!$L$16"}</definedName>
    <definedName name="_h6" localSheetId="2" hidden="1">{"'Sheet1'!$L$16"}</definedName>
    <definedName name="_h6" localSheetId="3" hidden="1">{"'Sheet1'!$L$16"}</definedName>
    <definedName name="_h6" localSheetId="4" hidden="1">{"'Sheet1'!$L$16"}</definedName>
    <definedName name="_h6" localSheetId="5" hidden="1">{"'Sheet1'!$L$16"}</definedName>
    <definedName name="_h6" localSheetId="7" hidden="1">{"'Sheet1'!$L$16"}</definedName>
    <definedName name="_h6" localSheetId="8" hidden="1">{"'Sheet1'!$L$16"}</definedName>
    <definedName name="_h6" localSheetId="9" hidden="1">{"'Sheet1'!$L$16"}</definedName>
    <definedName name="_h6" localSheetId="10" hidden="1">{"'Sheet1'!$L$16"}</definedName>
    <definedName name="_h6" localSheetId="11" hidden="1">{"'Sheet1'!$L$16"}</definedName>
    <definedName name="_h6" hidden="1">{"'Sheet1'!$L$16"}</definedName>
    <definedName name="_h7" localSheetId="0" hidden="1">{"'Sheet1'!$L$16"}</definedName>
    <definedName name="_h7" localSheetId="1" hidden="1">{"'Sheet1'!$L$16"}</definedName>
    <definedName name="_h7" localSheetId="2" hidden="1">{"'Sheet1'!$L$16"}</definedName>
    <definedName name="_h7" localSheetId="3" hidden="1">{"'Sheet1'!$L$16"}</definedName>
    <definedName name="_h7" localSheetId="4" hidden="1">{"'Sheet1'!$L$16"}</definedName>
    <definedName name="_h7" localSheetId="5" hidden="1">{"'Sheet1'!$L$16"}</definedName>
    <definedName name="_h7" localSheetId="7" hidden="1">{"'Sheet1'!$L$16"}</definedName>
    <definedName name="_h7" localSheetId="8" hidden="1">{"'Sheet1'!$L$16"}</definedName>
    <definedName name="_h7" localSheetId="9" hidden="1">{"'Sheet1'!$L$16"}</definedName>
    <definedName name="_h7" localSheetId="10" hidden="1">{"'Sheet1'!$L$16"}</definedName>
    <definedName name="_h7" localSheetId="11" hidden="1">{"'Sheet1'!$L$16"}</definedName>
    <definedName name="_h7" hidden="1">{"'Sheet1'!$L$16"}</definedName>
    <definedName name="_h8" localSheetId="0" hidden="1">{"'Sheet1'!$L$16"}</definedName>
    <definedName name="_h8" localSheetId="1" hidden="1">{"'Sheet1'!$L$16"}</definedName>
    <definedName name="_h8" localSheetId="2" hidden="1">{"'Sheet1'!$L$16"}</definedName>
    <definedName name="_h8" localSheetId="3" hidden="1">{"'Sheet1'!$L$16"}</definedName>
    <definedName name="_h8" localSheetId="4" hidden="1">{"'Sheet1'!$L$16"}</definedName>
    <definedName name="_h8" localSheetId="5" hidden="1">{"'Sheet1'!$L$16"}</definedName>
    <definedName name="_h8" localSheetId="7" hidden="1">{"'Sheet1'!$L$16"}</definedName>
    <definedName name="_h8" localSheetId="8" hidden="1">{"'Sheet1'!$L$16"}</definedName>
    <definedName name="_h8" localSheetId="9" hidden="1">{"'Sheet1'!$L$16"}</definedName>
    <definedName name="_h8" localSheetId="10" hidden="1">{"'Sheet1'!$L$16"}</definedName>
    <definedName name="_h8" localSheetId="11" hidden="1">{"'Sheet1'!$L$16"}</definedName>
    <definedName name="_h8" hidden="1">{"'Sheet1'!$L$16"}</definedName>
    <definedName name="_h9" localSheetId="0" hidden="1">{"'Sheet1'!$L$16"}</definedName>
    <definedName name="_h9" localSheetId="1" hidden="1">{"'Sheet1'!$L$16"}</definedName>
    <definedName name="_h9" localSheetId="2" hidden="1">{"'Sheet1'!$L$16"}</definedName>
    <definedName name="_h9" localSheetId="3" hidden="1">{"'Sheet1'!$L$16"}</definedName>
    <definedName name="_h9" localSheetId="4" hidden="1">{"'Sheet1'!$L$16"}</definedName>
    <definedName name="_h9" localSheetId="5" hidden="1">{"'Sheet1'!$L$16"}</definedName>
    <definedName name="_h9" localSheetId="7" hidden="1">{"'Sheet1'!$L$16"}</definedName>
    <definedName name="_h9" localSheetId="8" hidden="1">{"'Sheet1'!$L$16"}</definedName>
    <definedName name="_h9" localSheetId="9" hidden="1">{"'Sheet1'!$L$16"}</definedName>
    <definedName name="_h9" localSheetId="10" hidden="1">{"'Sheet1'!$L$16"}</definedName>
    <definedName name="_h9" localSheetId="11" hidden="1">{"'Sheet1'!$L$16"}</definedName>
    <definedName name="_h9" hidden="1">{"'Sheet1'!$L$16"}</definedName>
    <definedName name="_hu1" localSheetId="0" hidden="1">{"'Sheet1'!$L$16"}</definedName>
    <definedName name="_hu1" localSheetId="1" hidden="1">{"'Sheet1'!$L$16"}</definedName>
    <definedName name="_hu1" localSheetId="2" hidden="1">{"'Sheet1'!$L$16"}</definedName>
    <definedName name="_hu1" localSheetId="3" hidden="1">{"'Sheet1'!$L$16"}</definedName>
    <definedName name="_hu1" localSheetId="4" hidden="1">{"'Sheet1'!$L$16"}</definedName>
    <definedName name="_hu1" localSheetId="5" hidden="1">{"'Sheet1'!$L$16"}</definedName>
    <definedName name="_hu1" localSheetId="7" hidden="1">{"'Sheet1'!$L$16"}</definedName>
    <definedName name="_hu1" localSheetId="9" hidden="1">{"'Sheet1'!$L$16"}</definedName>
    <definedName name="_hu1" localSheetId="10" hidden="1">{"'Sheet1'!$L$16"}</definedName>
    <definedName name="_hu1" localSheetId="11" hidden="1">{"'Sheet1'!$L$16"}</definedName>
    <definedName name="_hu1" hidden="1">{"'Sheet1'!$L$16"}</definedName>
    <definedName name="_hu2" localSheetId="0" hidden="1">{"'Sheet1'!$L$16"}</definedName>
    <definedName name="_hu2" localSheetId="1" hidden="1">{"'Sheet1'!$L$16"}</definedName>
    <definedName name="_hu2" localSheetId="2" hidden="1">{"'Sheet1'!$L$16"}</definedName>
    <definedName name="_hu2" localSheetId="3" hidden="1">{"'Sheet1'!$L$16"}</definedName>
    <definedName name="_hu2" localSheetId="4" hidden="1">{"'Sheet1'!$L$16"}</definedName>
    <definedName name="_hu2" localSheetId="5" hidden="1">{"'Sheet1'!$L$16"}</definedName>
    <definedName name="_hu2" localSheetId="7" hidden="1">{"'Sheet1'!$L$16"}</definedName>
    <definedName name="_hu2" localSheetId="9" hidden="1">{"'Sheet1'!$L$16"}</definedName>
    <definedName name="_hu2" localSheetId="10" hidden="1">{"'Sheet1'!$L$16"}</definedName>
    <definedName name="_hu2" localSheetId="11" hidden="1">{"'Sheet1'!$L$16"}</definedName>
    <definedName name="_hu2" hidden="1">{"'Sheet1'!$L$16"}</definedName>
    <definedName name="_hu5" localSheetId="0" hidden="1">{"'Sheet1'!$L$16"}</definedName>
    <definedName name="_hu5" localSheetId="1" hidden="1">{"'Sheet1'!$L$16"}</definedName>
    <definedName name="_hu5" localSheetId="2" hidden="1">{"'Sheet1'!$L$16"}</definedName>
    <definedName name="_hu5" localSheetId="3" hidden="1">{"'Sheet1'!$L$16"}</definedName>
    <definedName name="_hu5" localSheetId="4" hidden="1">{"'Sheet1'!$L$16"}</definedName>
    <definedName name="_hu5" localSheetId="5" hidden="1">{"'Sheet1'!$L$16"}</definedName>
    <definedName name="_hu5" localSheetId="7" hidden="1">{"'Sheet1'!$L$16"}</definedName>
    <definedName name="_hu5" localSheetId="9" hidden="1">{"'Sheet1'!$L$16"}</definedName>
    <definedName name="_hu5" localSheetId="10" hidden="1">{"'Sheet1'!$L$16"}</definedName>
    <definedName name="_hu5" localSheetId="11" hidden="1">{"'Sheet1'!$L$16"}</definedName>
    <definedName name="_hu5" hidden="1">{"'Sheet1'!$L$16"}</definedName>
    <definedName name="_hu6" localSheetId="0" hidden="1">{"'Sheet1'!$L$16"}</definedName>
    <definedName name="_hu6" localSheetId="1" hidden="1">{"'Sheet1'!$L$16"}</definedName>
    <definedName name="_hu6" localSheetId="2" hidden="1">{"'Sheet1'!$L$16"}</definedName>
    <definedName name="_hu6" localSheetId="3" hidden="1">{"'Sheet1'!$L$16"}</definedName>
    <definedName name="_hu6" localSheetId="4" hidden="1">{"'Sheet1'!$L$16"}</definedName>
    <definedName name="_hu6" localSheetId="5" hidden="1">{"'Sheet1'!$L$16"}</definedName>
    <definedName name="_hu6" localSheetId="7" hidden="1">{"'Sheet1'!$L$16"}</definedName>
    <definedName name="_hu6" localSheetId="9" hidden="1">{"'Sheet1'!$L$16"}</definedName>
    <definedName name="_hu6" localSheetId="10" hidden="1">{"'Sheet1'!$L$16"}</definedName>
    <definedName name="_hu6" localSheetId="11" hidden="1">{"'Sheet1'!$L$16"}</definedName>
    <definedName name="_hu6" hidden="1">{"'Sheet1'!$L$16"}</definedName>
    <definedName name="_hu7" localSheetId="0" hidden="1">{"'Sheet1'!$L$16"}</definedName>
    <definedName name="_hu7" localSheetId="1" hidden="1">{"'Sheet1'!$L$16"}</definedName>
    <definedName name="_hu7" localSheetId="2" hidden="1">{"'Sheet1'!$L$16"}</definedName>
    <definedName name="_hu7" localSheetId="3" hidden="1">{"'Sheet1'!$L$16"}</definedName>
    <definedName name="_hu7" localSheetId="4" hidden="1">{"'Sheet1'!$L$16"}</definedName>
    <definedName name="_hu7" localSheetId="5" hidden="1">{"'Sheet1'!$L$16"}</definedName>
    <definedName name="_hu7" localSheetId="7" hidden="1">{"'Sheet1'!$L$16"}</definedName>
    <definedName name="_hu7" localSheetId="9" hidden="1">{"'Sheet1'!$L$16"}</definedName>
    <definedName name="_hu7" localSheetId="10" hidden="1">{"'Sheet1'!$L$16"}</definedName>
    <definedName name="_hu7" localSheetId="11" hidden="1">{"'Sheet1'!$L$16"}</definedName>
    <definedName name="_hu7" hidden="1">{"'Sheet1'!$L$16"}</definedName>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0" hidden="1">#REF!</definedName>
    <definedName name="_Key1" localSheetId="11" hidden="1">#REF!</definedName>
    <definedName name="_Key1" hidden="1">#REF!</definedName>
    <definedName name="_Key2" localSheetId="0"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7" hidden="1">#REF!</definedName>
    <definedName name="_Key2" localSheetId="8" hidden="1">#REF!</definedName>
    <definedName name="_Key2" localSheetId="9" hidden="1">#REF!</definedName>
    <definedName name="_Key2" localSheetId="10" hidden="1">#REF!</definedName>
    <definedName name="_Key2" localSheetId="11" hidden="1">#REF!</definedName>
    <definedName name="_Key2" hidden="1">#REF!</definedName>
    <definedName name="_M36" localSheetId="0" hidden="1">{"'Sheet1'!$L$16"}</definedName>
    <definedName name="_M36" localSheetId="1" hidden="1">{"'Sheet1'!$L$16"}</definedName>
    <definedName name="_M36" localSheetId="2" hidden="1">{"'Sheet1'!$L$16"}</definedName>
    <definedName name="_M36" localSheetId="3" hidden="1">{"'Sheet1'!$L$16"}</definedName>
    <definedName name="_M36" localSheetId="4" hidden="1">{"'Sheet1'!$L$16"}</definedName>
    <definedName name="_M36" localSheetId="5" hidden="1">{"'Sheet1'!$L$16"}</definedName>
    <definedName name="_M36" localSheetId="7" hidden="1">{"'Sheet1'!$L$16"}</definedName>
    <definedName name="_M36" localSheetId="9" hidden="1">{"'Sheet1'!$L$16"}</definedName>
    <definedName name="_M36" localSheetId="10" hidden="1">{"'Sheet1'!$L$16"}</definedName>
    <definedName name="_M36" localSheetId="11" hidden="1">{"'Sheet1'!$L$16"}</definedName>
    <definedName name="_M36" hidden="1">{"'Sheet1'!$L$16"}</definedName>
    <definedName name="_NSO2" localSheetId="0" hidden="1">{"'Sheet1'!$L$16"}</definedName>
    <definedName name="_NSO2" localSheetId="1" hidden="1">{"'Sheet1'!$L$16"}</definedName>
    <definedName name="_NSO2" localSheetId="2" hidden="1">{"'Sheet1'!$L$16"}</definedName>
    <definedName name="_NSO2" localSheetId="3" hidden="1">{"'Sheet1'!$L$16"}</definedName>
    <definedName name="_NSO2" localSheetId="4" hidden="1">{"'Sheet1'!$L$16"}</definedName>
    <definedName name="_NSO2" localSheetId="5" hidden="1">{"'Sheet1'!$L$16"}</definedName>
    <definedName name="_NSO2" localSheetId="7" hidden="1">{"'Sheet1'!$L$16"}</definedName>
    <definedName name="_NSO2" localSheetId="9" hidden="1">{"'Sheet1'!$L$16"}</definedName>
    <definedName name="_NSO2" localSheetId="10" hidden="1">{"'Sheet1'!$L$16"}</definedName>
    <definedName name="_NSO2" localSheetId="11" hidden="1">{"'Sheet1'!$L$16"}</definedName>
    <definedName name="_NSO2" hidden="1">{"'Sheet1'!$L$16"}</definedName>
    <definedName name="_Order1" hidden="1">255</definedName>
    <definedName name="_Order2" hidden="1">255</definedName>
    <definedName name="_PA3" localSheetId="0" hidden="1">{"'Sheet1'!$L$16"}</definedName>
    <definedName name="_PA3" localSheetId="1" hidden="1">{"'Sheet1'!$L$16"}</definedName>
    <definedName name="_PA3" localSheetId="2" hidden="1">{"'Sheet1'!$L$16"}</definedName>
    <definedName name="_PA3" localSheetId="3" hidden="1">{"'Sheet1'!$L$16"}</definedName>
    <definedName name="_PA3" localSheetId="4" hidden="1">{"'Sheet1'!$L$16"}</definedName>
    <definedName name="_PA3" localSheetId="5" hidden="1">{"'Sheet1'!$L$16"}</definedName>
    <definedName name="_PA3" localSheetId="7" hidden="1">{"'Sheet1'!$L$16"}</definedName>
    <definedName name="_PA3" localSheetId="8" hidden="1">{"'Sheet1'!$L$16"}</definedName>
    <definedName name="_PA3" localSheetId="9" hidden="1">{"'Sheet1'!$L$16"}</definedName>
    <definedName name="_PA3" localSheetId="10" hidden="1">{"'Sheet1'!$L$16"}</definedName>
    <definedName name="_PA3" localSheetId="11" hidden="1">{"'Sheet1'!$L$16"}</definedName>
    <definedName name="_PA3" hidden="1">{"'Sheet1'!$L$16"}</definedName>
    <definedName name="_Pl2" localSheetId="0" hidden="1">{"'Sheet1'!$L$16"}</definedName>
    <definedName name="_Pl2" localSheetId="1" hidden="1">{"'Sheet1'!$L$16"}</definedName>
    <definedName name="_Pl2" localSheetId="2" hidden="1">{"'Sheet1'!$L$16"}</definedName>
    <definedName name="_Pl2" localSheetId="3" hidden="1">{"'Sheet1'!$L$16"}</definedName>
    <definedName name="_Pl2" localSheetId="4" hidden="1">{"'Sheet1'!$L$16"}</definedName>
    <definedName name="_Pl2" localSheetId="5" hidden="1">{"'Sheet1'!$L$16"}</definedName>
    <definedName name="_Pl2" localSheetId="7" hidden="1">{"'Sheet1'!$L$16"}</definedName>
    <definedName name="_Pl2" localSheetId="9" hidden="1">{"'Sheet1'!$L$16"}</definedName>
    <definedName name="_Pl2" localSheetId="10" hidden="1">{"'Sheet1'!$L$16"}</definedName>
    <definedName name="_Pl2" localSheetId="11" hidden="1">{"'Sheet1'!$L$16"}</definedName>
    <definedName name="_Pl2" hidden="1">{"'Sheet1'!$L$16"}</definedName>
    <definedName name="_Sort" localSheetId="0"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0" hidden="1">#REF!</definedName>
    <definedName name="_Sort" localSheetId="11" hidden="1">#REF!</definedName>
    <definedName name="_Sort" hidden="1">#REF!</definedName>
    <definedName name="_T10" localSheetId="0" hidden="1">{"'Sheet1'!$L$16"}</definedName>
    <definedName name="_T10" localSheetId="1" hidden="1">{"'Sheet1'!$L$16"}</definedName>
    <definedName name="_T10" localSheetId="2" hidden="1">{"'Sheet1'!$L$16"}</definedName>
    <definedName name="_T10" localSheetId="3" hidden="1">{"'Sheet1'!$L$16"}</definedName>
    <definedName name="_T10" localSheetId="4" hidden="1">{"'Sheet1'!$L$16"}</definedName>
    <definedName name="_T10" localSheetId="5" hidden="1">{"'Sheet1'!$L$16"}</definedName>
    <definedName name="_T10" localSheetId="7" hidden="1">{"'Sheet1'!$L$16"}</definedName>
    <definedName name="_T10" localSheetId="9" hidden="1">{"'Sheet1'!$L$16"}</definedName>
    <definedName name="_T10" localSheetId="10" hidden="1">{"'Sheet1'!$L$16"}</definedName>
    <definedName name="_T10" localSheetId="11" hidden="1">{"'Sheet1'!$L$16"}</definedName>
    <definedName name="_T10" hidden="1">{"'Sheet1'!$L$16"}</definedName>
    <definedName name="_tb2" localSheetId="0" hidden="1">{"'Sheet1'!$L$16"}</definedName>
    <definedName name="_tb2" localSheetId="1" hidden="1">{"'Sheet1'!$L$16"}</definedName>
    <definedName name="_tb2" localSheetId="2" hidden="1">{"'Sheet1'!$L$16"}</definedName>
    <definedName name="_tb2" localSheetId="3" hidden="1">{"'Sheet1'!$L$16"}</definedName>
    <definedName name="_tb2" localSheetId="4" hidden="1">{"'Sheet1'!$L$16"}</definedName>
    <definedName name="_tb2" localSheetId="5" hidden="1">{"'Sheet1'!$L$16"}</definedName>
    <definedName name="_tb2" localSheetId="7" hidden="1">{"'Sheet1'!$L$16"}</definedName>
    <definedName name="_tb2" localSheetId="9" hidden="1">{"'Sheet1'!$L$16"}</definedName>
    <definedName name="_tb2" localSheetId="10" hidden="1">{"'Sheet1'!$L$16"}</definedName>
    <definedName name="_tb2" localSheetId="11" hidden="1">{"'Sheet1'!$L$16"}</definedName>
    <definedName name="_tb2" hidden="1">{"'Sheet1'!$L$16"}</definedName>
    <definedName name="_Tru21" localSheetId="0" hidden="1">{"'Sheet1'!$L$16"}</definedName>
    <definedName name="_Tru21" localSheetId="1" hidden="1">{"'Sheet1'!$L$16"}</definedName>
    <definedName name="_Tru21" localSheetId="2" hidden="1">{"'Sheet1'!$L$16"}</definedName>
    <definedName name="_Tru21" localSheetId="3" hidden="1">{"'Sheet1'!$L$16"}</definedName>
    <definedName name="_Tru21" localSheetId="4" hidden="1">{"'Sheet1'!$L$16"}</definedName>
    <definedName name="_Tru21" localSheetId="5" hidden="1">{"'Sheet1'!$L$16"}</definedName>
    <definedName name="_Tru21" localSheetId="7" hidden="1">{"'Sheet1'!$L$16"}</definedName>
    <definedName name="_Tru21" localSheetId="9" hidden="1">{"'Sheet1'!$L$16"}</definedName>
    <definedName name="_Tru21" localSheetId="10" hidden="1">{"'Sheet1'!$L$16"}</definedName>
    <definedName name="_Tru21" localSheetId="11" hidden="1">{"'Sheet1'!$L$16"}</definedName>
    <definedName name="_Tru21" hidden="1">{"'Sheet1'!$L$16"}</definedName>
    <definedName name="a" localSheetId="0" hidden="1">{"'Sheet1'!$L$16"}</definedName>
    <definedName name="a" localSheetId="1" hidden="1">{"'Sheet1'!$L$16"}</definedName>
    <definedName name="a" localSheetId="2" hidden="1">{"'Sheet1'!$L$16"}</definedName>
    <definedName name="a" localSheetId="3" hidden="1">{"'Sheet1'!$L$16"}</definedName>
    <definedName name="a" localSheetId="4" hidden="1">{"'Sheet1'!$L$16"}</definedName>
    <definedName name="a" localSheetId="5" hidden="1">{"'Sheet1'!$L$16"}</definedName>
    <definedName name="a" localSheetId="7" hidden="1">{"'Sheet1'!$L$16"}</definedName>
    <definedName name="a" localSheetId="9" hidden="1">{"'Sheet1'!$L$16"}</definedName>
    <definedName name="a" localSheetId="10" hidden="1">{"'Sheet1'!$L$16"}</definedName>
    <definedName name="a" localSheetId="11" hidden="1">{"'Sheet1'!$L$16"}</definedName>
    <definedName name="a" hidden="1">{"'Sheet1'!$L$16"}</definedName>
    <definedName name="afasfsagfas" localSheetId="0" hidden="1">{#N/A,#N/A,FALSE,"Chi tiÆt"}</definedName>
    <definedName name="afasfsagfas" localSheetId="1" hidden="1">{#N/A,#N/A,FALSE,"Chi tiÆt"}</definedName>
    <definedName name="afasfsagfas" localSheetId="2" hidden="1">{#N/A,#N/A,FALSE,"Chi tiÆt"}</definedName>
    <definedName name="afasfsagfas" localSheetId="3" hidden="1">{#N/A,#N/A,FALSE,"Chi tiÆt"}</definedName>
    <definedName name="afasfsagfas" localSheetId="4" hidden="1">{#N/A,#N/A,FALSE,"Chi tiÆt"}</definedName>
    <definedName name="afasfsagfas" localSheetId="5" hidden="1">{#N/A,#N/A,FALSE,"Chi tiÆt"}</definedName>
    <definedName name="afasfsagfas" localSheetId="7" hidden="1">{#N/A,#N/A,FALSE,"Chi tiÆt"}</definedName>
    <definedName name="afasfsagfas" localSheetId="9" hidden="1">{#N/A,#N/A,FALSE,"Chi tiÆt"}</definedName>
    <definedName name="afasfsagfas" localSheetId="10" hidden="1">{#N/A,#N/A,FALSE,"Chi tiÆt"}</definedName>
    <definedName name="afasfsagfas" localSheetId="11" hidden="1">{#N/A,#N/A,FALSE,"Chi tiÆt"}</definedName>
    <definedName name="afasfsagfas" hidden="1">{#N/A,#N/A,FALSE,"Chi tiÆt"}</definedName>
    <definedName name="anscount" hidden="1">3</definedName>
    <definedName name="Antoan" localSheetId="0" hidden="1">{"'Sheet1'!$L$16"}</definedName>
    <definedName name="Antoan" localSheetId="1" hidden="1">{"'Sheet1'!$L$16"}</definedName>
    <definedName name="Antoan" localSheetId="2" hidden="1">{"'Sheet1'!$L$16"}</definedName>
    <definedName name="Antoan" localSheetId="3" hidden="1">{"'Sheet1'!$L$16"}</definedName>
    <definedName name="Antoan" localSheetId="4" hidden="1">{"'Sheet1'!$L$16"}</definedName>
    <definedName name="Antoan" localSheetId="5" hidden="1">{"'Sheet1'!$L$16"}</definedName>
    <definedName name="Antoan" localSheetId="7" hidden="1">{"'Sheet1'!$L$16"}</definedName>
    <definedName name="Antoan" localSheetId="9" hidden="1">{"'Sheet1'!$L$16"}</definedName>
    <definedName name="Antoan" localSheetId="10" hidden="1">{"'Sheet1'!$L$16"}</definedName>
    <definedName name="Antoan" localSheetId="11" hidden="1">{"'Sheet1'!$L$16"}</definedName>
    <definedName name="Antoan" hidden="1">{"'Sheet1'!$L$16"}</definedName>
    <definedName name="as" localSheetId="0" hidden="1">{"'Sheet1'!$L$16"}</definedName>
    <definedName name="as" localSheetId="1" hidden="1">{"'Sheet1'!$L$16"}</definedName>
    <definedName name="as" localSheetId="2" hidden="1">{"'Sheet1'!$L$16"}</definedName>
    <definedName name="as" localSheetId="3" hidden="1">{"'Sheet1'!$L$16"}</definedName>
    <definedName name="as" localSheetId="4" hidden="1">{"'Sheet1'!$L$16"}</definedName>
    <definedName name="as" localSheetId="5" hidden="1">{"'Sheet1'!$L$16"}</definedName>
    <definedName name="as" localSheetId="7" hidden="1">{"'Sheet1'!$L$16"}</definedName>
    <definedName name="as" localSheetId="9" hidden="1">{"'Sheet1'!$L$16"}</definedName>
    <definedName name="as" localSheetId="10" hidden="1">{"'Sheet1'!$L$16"}</definedName>
    <definedName name="as" localSheetId="11" hidden="1">{"'Sheet1'!$L$16"}</definedName>
    <definedName name="as" hidden="1">{"'Sheet1'!$L$16"}</definedName>
    <definedName name="AS2DocOpenMode" hidden="1">"AS2DocumentEdit"</definedName>
    <definedName name="ATGT" localSheetId="0" hidden="1">{"'Sheet1'!$L$16"}</definedName>
    <definedName name="ATGT" localSheetId="1" hidden="1">{"'Sheet1'!$L$16"}</definedName>
    <definedName name="ATGT" localSheetId="2" hidden="1">{"'Sheet1'!$L$16"}</definedName>
    <definedName name="ATGT" localSheetId="3" hidden="1">{"'Sheet1'!$L$16"}</definedName>
    <definedName name="ATGT" localSheetId="4" hidden="1">{"'Sheet1'!$L$16"}</definedName>
    <definedName name="ATGT" localSheetId="5" hidden="1">{"'Sheet1'!$L$16"}</definedName>
    <definedName name="ATGT" localSheetId="7" hidden="1">{"'Sheet1'!$L$16"}</definedName>
    <definedName name="ATGT" localSheetId="9" hidden="1">{"'Sheet1'!$L$16"}</definedName>
    <definedName name="ATGT" localSheetId="10" hidden="1">{"'Sheet1'!$L$16"}</definedName>
    <definedName name="ATGT" localSheetId="11" hidden="1">{"'Sheet1'!$L$16"}</definedName>
    <definedName name="ATGT" hidden="1">{"'Sheet1'!$L$16"}</definedName>
    <definedName name="ân" localSheetId="0" hidden="1">{"'Sheet1'!$L$16"}</definedName>
    <definedName name="ân" localSheetId="1" hidden="1">{"'Sheet1'!$L$16"}</definedName>
    <definedName name="ân" localSheetId="2" hidden="1">{"'Sheet1'!$L$16"}</definedName>
    <definedName name="ân" localSheetId="3" hidden="1">{"'Sheet1'!$L$16"}</definedName>
    <definedName name="ân" localSheetId="4" hidden="1">{"'Sheet1'!$L$16"}</definedName>
    <definedName name="ân" localSheetId="5" hidden="1">{"'Sheet1'!$L$16"}</definedName>
    <definedName name="ân" localSheetId="7" hidden="1">{"'Sheet1'!$L$16"}</definedName>
    <definedName name="ân" localSheetId="9" hidden="1">{"'Sheet1'!$L$16"}</definedName>
    <definedName name="ân" localSheetId="10" hidden="1">{"'Sheet1'!$L$16"}</definedName>
    <definedName name="ân" localSheetId="11" hidden="1">{"'Sheet1'!$L$16"}</definedName>
    <definedName name="ân" hidden="1">{"'Sheet1'!$L$16"}</definedName>
    <definedName name="banQL" localSheetId="0" hidden="1">{"'Sheet1'!$L$16"}</definedName>
    <definedName name="banQL" localSheetId="1" hidden="1">{"'Sheet1'!$L$16"}</definedName>
    <definedName name="banQL" localSheetId="2" hidden="1">{"'Sheet1'!$L$16"}</definedName>
    <definedName name="banQL" localSheetId="3" hidden="1">{"'Sheet1'!$L$16"}</definedName>
    <definedName name="banQL" localSheetId="4" hidden="1">{"'Sheet1'!$L$16"}</definedName>
    <definedName name="banQL" localSheetId="5" hidden="1">{"'Sheet1'!$L$16"}</definedName>
    <definedName name="banQL" localSheetId="7" hidden="1">{"'Sheet1'!$L$16"}</definedName>
    <definedName name="banQL" localSheetId="9" hidden="1">{"'Sheet1'!$L$16"}</definedName>
    <definedName name="banQL" localSheetId="10" hidden="1">{"'Sheet1'!$L$16"}</definedName>
    <definedName name="banQL" localSheetId="11" hidden="1">{"'Sheet1'!$L$16"}</definedName>
    <definedName name="banQL" hidden="1">{"'Sheet1'!$L$16"}</definedName>
    <definedName name="BCBo" localSheetId="0" hidden="1">{"'Sheet1'!$L$16"}</definedName>
    <definedName name="BCBo" localSheetId="1" hidden="1">{"'Sheet1'!$L$16"}</definedName>
    <definedName name="BCBo" localSheetId="2" hidden="1">{"'Sheet1'!$L$16"}</definedName>
    <definedName name="BCBo" localSheetId="3" hidden="1">{"'Sheet1'!$L$16"}</definedName>
    <definedName name="BCBo" localSheetId="4" hidden="1">{"'Sheet1'!$L$16"}</definedName>
    <definedName name="BCBo" localSheetId="5" hidden="1">{"'Sheet1'!$L$16"}</definedName>
    <definedName name="BCBo" localSheetId="7" hidden="1">{"'Sheet1'!$L$16"}</definedName>
    <definedName name="BCBo" localSheetId="8" hidden="1">{"'Sheet1'!$L$16"}</definedName>
    <definedName name="BCBo" localSheetId="9" hidden="1">{"'Sheet1'!$L$16"}</definedName>
    <definedName name="BCBo" localSheetId="10" hidden="1">{"'Sheet1'!$L$16"}</definedName>
    <definedName name="BCBo" localSheetId="11" hidden="1">{"'Sheet1'!$L$16"}</definedName>
    <definedName name="BCBo" hidden="1">{"'Sheet1'!$L$16"}</definedName>
    <definedName name="binh" localSheetId="0" hidden="1">{"'Sheet1'!$L$16"}</definedName>
    <definedName name="binh" localSheetId="1" hidden="1">{"'Sheet1'!$L$16"}</definedName>
    <definedName name="binh" localSheetId="2" hidden="1">{"'Sheet1'!$L$16"}</definedName>
    <definedName name="binh" localSheetId="3" hidden="1">{"'Sheet1'!$L$16"}</definedName>
    <definedName name="binh" localSheetId="4" hidden="1">{"'Sheet1'!$L$16"}</definedName>
    <definedName name="binh" localSheetId="5" hidden="1">{"'Sheet1'!$L$16"}</definedName>
    <definedName name="binh" localSheetId="7" hidden="1">{"'Sheet1'!$L$16"}</definedName>
    <definedName name="binh" localSheetId="9" hidden="1">{"'Sheet1'!$L$16"}</definedName>
    <definedName name="binh" localSheetId="10" hidden="1">{"'Sheet1'!$L$16"}</definedName>
    <definedName name="binh" localSheetId="11" hidden="1">{"'Sheet1'!$L$16"}</definedName>
    <definedName name="binh" hidden="1">{"'Sheet1'!$L$16"}</definedName>
    <definedName name="bsdt" localSheetId="0" hidden="1">{"'Sheet1'!$L$16"}</definedName>
    <definedName name="bsdt" localSheetId="1" hidden="1">{"'Sheet1'!$L$16"}</definedName>
    <definedName name="bsdt" localSheetId="2" hidden="1">{"'Sheet1'!$L$16"}</definedName>
    <definedName name="bsdt" localSheetId="3" hidden="1">{"'Sheet1'!$L$16"}</definedName>
    <definedName name="bsdt" localSheetId="4" hidden="1">{"'Sheet1'!$L$16"}</definedName>
    <definedName name="bsdt" localSheetId="5" hidden="1">{"'Sheet1'!$L$16"}</definedName>
    <definedName name="bsdt" localSheetId="7" hidden="1">{"'Sheet1'!$L$16"}</definedName>
    <definedName name="bsdt" localSheetId="9" hidden="1">{"'Sheet1'!$L$16"}</definedName>
    <definedName name="bsdt" localSheetId="10" hidden="1">{"'Sheet1'!$L$16"}</definedName>
    <definedName name="bsdt" localSheetId="11" hidden="1">{"'Sheet1'!$L$16"}</definedName>
    <definedName name="bsdt" hidden="1">{"'Sheet1'!$L$16"}</definedName>
    <definedName name="btl" localSheetId="0" hidden="1">{"'Sheet1'!$L$16"}</definedName>
    <definedName name="btl" localSheetId="1" hidden="1">{"'Sheet1'!$L$16"}</definedName>
    <definedName name="btl" localSheetId="2" hidden="1">{"'Sheet1'!$L$16"}</definedName>
    <definedName name="btl" localSheetId="3" hidden="1">{"'Sheet1'!$L$16"}</definedName>
    <definedName name="btl" localSheetId="4" hidden="1">{"'Sheet1'!$L$16"}</definedName>
    <definedName name="btl" localSheetId="5" hidden="1">{"'Sheet1'!$L$16"}</definedName>
    <definedName name="btl" localSheetId="7" hidden="1">{"'Sheet1'!$L$16"}</definedName>
    <definedName name="btl" localSheetId="9" hidden="1">{"'Sheet1'!$L$16"}</definedName>
    <definedName name="btl" localSheetId="10" hidden="1">{"'Sheet1'!$L$16"}</definedName>
    <definedName name="btl" localSheetId="11" hidden="1">{"'Sheet1'!$L$16"}</definedName>
    <definedName name="btl" hidden="1">{"'Sheet1'!$L$16"}</definedName>
    <definedName name="came" localSheetId="0" hidden="1">{"'Sheet1'!$L$16"}</definedName>
    <definedName name="came" localSheetId="1" hidden="1">{"'Sheet1'!$L$16"}</definedName>
    <definedName name="came" localSheetId="2" hidden="1">{"'Sheet1'!$L$16"}</definedName>
    <definedName name="came" localSheetId="3" hidden="1">{"'Sheet1'!$L$16"}</definedName>
    <definedName name="came" localSheetId="4" hidden="1">{"'Sheet1'!$L$16"}</definedName>
    <definedName name="came" localSheetId="5" hidden="1">{"'Sheet1'!$L$16"}</definedName>
    <definedName name="came" localSheetId="7" hidden="1">{"'Sheet1'!$L$16"}</definedName>
    <definedName name="came" localSheetId="9" hidden="1">{"'Sheet1'!$L$16"}</definedName>
    <definedName name="came" localSheetId="10" hidden="1">{"'Sheet1'!$L$16"}</definedName>
    <definedName name="came" localSheetId="11" hidden="1">{"'Sheet1'!$L$16"}</definedName>
    <definedName name="came" hidden="1">{"'Sheet1'!$L$16"}</definedName>
    <definedName name="CCDohutam1" localSheetId="0" hidden="1">{"'Sheet1'!$L$16"}</definedName>
    <definedName name="CCDohutam1" localSheetId="1" hidden="1">{"'Sheet1'!$L$16"}</definedName>
    <definedName name="CCDohutam1" localSheetId="2" hidden="1">{"'Sheet1'!$L$16"}</definedName>
    <definedName name="CCDohutam1" localSheetId="3" hidden="1">{"'Sheet1'!$L$16"}</definedName>
    <definedName name="CCDohutam1" localSheetId="4" hidden="1">{"'Sheet1'!$L$16"}</definedName>
    <definedName name="CCDohutam1" localSheetId="5" hidden="1">{"'Sheet1'!$L$16"}</definedName>
    <definedName name="CCDohutam1" localSheetId="7" hidden="1">{"'Sheet1'!$L$16"}</definedName>
    <definedName name="CCDohutam1" localSheetId="9" hidden="1">{"'Sheet1'!$L$16"}</definedName>
    <definedName name="CCDohutam1" localSheetId="10" hidden="1">{"'Sheet1'!$L$16"}</definedName>
    <definedName name="CCDohutam1" localSheetId="11" hidden="1">{"'Sheet1'!$L$16"}</definedName>
    <definedName name="CCDohutam1" hidden="1">{"'Sheet1'!$L$16"}</definedName>
    <definedName name="CoCauN" localSheetId="0" hidden="1">{"'Sheet1'!$L$16"}</definedName>
    <definedName name="CoCauN" localSheetId="1" hidden="1">{"'Sheet1'!$L$16"}</definedName>
    <definedName name="CoCauN" localSheetId="2" hidden="1">{"'Sheet1'!$L$16"}</definedName>
    <definedName name="CoCauN" localSheetId="3" hidden="1">{"'Sheet1'!$L$16"}</definedName>
    <definedName name="CoCauN" localSheetId="4" hidden="1">{"'Sheet1'!$L$16"}</definedName>
    <definedName name="CoCauN" localSheetId="5" hidden="1">{"'Sheet1'!$L$16"}</definedName>
    <definedName name="CoCauN" localSheetId="7" hidden="1">{"'Sheet1'!$L$16"}</definedName>
    <definedName name="CoCauN" localSheetId="9" hidden="1">{"'Sheet1'!$L$16"}</definedName>
    <definedName name="CoCauN" localSheetId="10" hidden="1">{"'Sheet1'!$L$16"}</definedName>
    <definedName name="CoCauN" localSheetId="11" hidden="1">{"'Sheet1'!$L$16"}</definedName>
    <definedName name="CoCauN" hidden="1">{"'Sheet1'!$L$16"}</definedName>
    <definedName name="CTCT1" localSheetId="0" hidden="1">{"'Sheet1'!$L$16"}</definedName>
    <definedName name="CTCT1" localSheetId="1" hidden="1">{"'Sheet1'!$L$16"}</definedName>
    <definedName name="CTCT1" localSheetId="2" hidden="1">{"'Sheet1'!$L$16"}</definedName>
    <definedName name="CTCT1" localSheetId="3" hidden="1">{"'Sheet1'!$L$16"}</definedName>
    <definedName name="CTCT1" localSheetId="4" hidden="1">{"'Sheet1'!$L$16"}</definedName>
    <definedName name="CTCT1" localSheetId="5" hidden="1">{"'Sheet1'!$L$16"}</definedName>
    <definedName name="CTCT1" localSheetId="7" hidden="1">{"'Sheet1'!$L$16"}</definedName>
    <definedName name="CTCT1" localSheetId="9" hidden="1">{"'Sheet1'!$L$16"}</definedName>
    <definedName name="CTCT1" localSheetId="10" hidden="1">{"'Sheet1'!$L$16"}</definedName>
    <definedName name="CTCT1" localSheetId="11" hidden="1">{"'Sheet1'!$L$16"}</definedName>
    <definedName name="CTCT1" hidden="1">{"'Sheet1'!$L$16"}</definedName>
    <definedName name="cung" localSheetId="0" hidden="1">{"'Sheet1'!$L$16"}</definedName>
    <definedName name="cung" localSheetId="1" hidden="1">{"'Sheet1'!$L$16"}</definedName>
    <definedName name="cung" localSheetId="2" hidden="1">{"'Sheet1'!$L$16"}</definedName>
    <definedName name="cung" localSheetId="3" hidden="1">{"'Sheet1'!$L$16"}</definedName>
    <definedName name="cung" localSheetId="4" hidden="1">{"'Sheet1'!$L$16"}</definedName>
    <definedName name="cung" localSheetId="5" hidden="1">{"'Sheet1'!$L$16"}</definedName>
    <definedName name="cung" localSheetId="7" hidden="1">{"'Sheet1'!$L$16"}</definedName>
    <definedName name="cung" localSheetId="9" hidden="1">{"'Sheet1'!$L$16"}</definedName>
    <definedName name="cung" localSheetId="10" hidden="1">{"'Sheet1'!$L$16"}</definedName>
    <definedName name="cung" localSheetId="11" hidden="1">{"'Sheet1'!$L$16"}</definedName>
    <definedName name="cung" hidden="1">{"'Sheet1'!$L$16"}</definedName>
    <definedName name="chitietbgiang2" localSheetId="0" hidden="1">{"'Sheet1'!$L$16"}</definedName>
    <definedName name="chitietbgiang2" localSheetId="1" hidden="1">{"'Sheet1'!$L$16"}</definedName>
    <definedName name="chitietbgiang2" localSheetId="2" hidden="1">{"'Sheet1'!$L$16"}</definedName>
    <definedName name="chitietbgiang2" localSheetId="3" hidden="1">{"'Sheet1'!$L$16"}</definedName>
    <definedName name="chitietbgiang2" localSheetId="4" hidden="1">{"'Sheet1'!$L$16"}</definedName>
    <definedName name="chitietbgiang2" localSheetId="5" hidden="1">{"'Sheet1'!$L$16"}</definedName>
    <definedName name="chitietbgiang2" localSheetId="7" hidden="1">{"'Sheet1'!$L$16"}</definedName>
    <definedName name="chitietbgiang2" localSheetId="9" hidden="1">{"'Sheet1'!$L$16"}</definedName>
    <definedName name="chitietbgiang2" localSheetId="10" hidden="1">{"'Sheet1'!$L$16"}</definedName>
    <definedName name="chitietbgiang2" localSheetId="11" hidden="1">{"'Sheet1'!$L$16"}</definedName>
    <definedName name="chitietbgiang2" hidden="1">{"'Sheet1'!$L$16"}</definedName>
    <definedName name="chl" localSheetId="0" hidden="1">{"'Sheet1'!$L$16"}</definedName>
    <definedName name="chl" localSheetId="1" hidden="1">{"'Sheet1'!$L$16"}</definedName>
    <definedName name="chl" localSheetId="2" hidden="1">{"'Sheet1'!$L$16"}</definedName>
    <definedName name="chl" localSheetId="3" hidden="1">{"'Sheet1'!$L$16"}</definedName>
    <definedName name="chl" localSheetId="4" hidden="1">{"'Sheet1'!$L$16"}</definedName>
    <definedName name="chl" localSheetId="5" hidden="1">{"'Sheet1'!$L$16"}</definedName>
    <definedName name="chl" localSheetId="7" hidden="1">{"'Sheet1'!$L$16"}</definedName>
    <definedName name="chl" localSheetId="9" hidden="1">{"'Sheet1'!$L$16"}</definedName>
    <definedName name="chl" localSheetId="10" hidden="1">{"'Sheet1'!$L$16"}</definedName>
    <definedName name="chl" localSheetId="11" hidden="1">{"'Sheet1'!$L$16"}</definedName>
    <definedName name="chl" hidden="1">{"'Sheet1'!$L$16"}</definedName>
    <definedName name="chuyen" localSheetId="0" hidden="1">{"'Sheet1'!$L$16"}</definedName>
    <definedName name="chuyen" localSheetId="1" hidden="1">{"'Sheet1'!$L$16"}</definedName>
    <definedName name="chuyen" localSheetId="2" hidden="1">{"'Sheet1'!$L$16"}</definedName>
    <definedName name="chuyen" localSheetId="3" hidden="1">{"'Sheet1'!$L$16"}</definedName>
    <definedName name="chuyen" localSheetId="4" hidden="1">{"'Sheet1'!$L$16"}</definedName>
    <definedName name="chuyen" localSheetId="5" hidden="1">{"'Sheet1'!$L$16"}</definedName>
    <definedName name="chuyen" localSheetId="7" hidden="1">{"'Sheet1'!$L$16"}</definedName>
    <definedName name="chuyen" localSheetId="9" hidden="1">{"'Sheet1'!$L$16"}</definedName>
    <definedName name="chuyen" localSheetId="10" hidden="1">{"'Sheet1'!$L$16"}</definedName>
    <definedName name="chuyen" localSheetId="11" hidden="1">{"'Sheet1'!$L$16"}</definedName>
    <definedName name="chuyen" hidden="1">{"'Sheet1'!$L$16"}</definedName>
    <definedName name="ddd" localSheetId="0" hidden="1">{"'Sheet1'!$L$16"}</definedName>
    <definedName name="ddd" localSheetId="1" hidden="1">{"'Sheet1'!$L$16"}</definedName>
    <definedName name="ddd" localSheetId="2" hidden="1">{"'Sheet1'!$L$16"}</definedName>
    <definedName name="ddd" localSheetId="3" hidden="1">{"'Sheet1'!$L$16"}</definedName>
    <definedName name="ddd" localSheetId="4" hidden="1">{"'Sheet1'!$L$16"}</definedName>
    <definedName name="ddd" localSheetId="5" hidden="1">{"'Sheet1'!$L$16"}</definedName>
    <definedName name="ddd" localSheetId="7" hidden="1">{"'Sheet1'!$L$16"}</definedName>
    <definedName name="ddd" localSheetId="9" hidden="1">{"'Sheet1'!$L$16"}</definedName>
    <definedName name="ddd" localSheetId="10" hidden="1">{"'Sheet1'!$L$16"}</definedName>
    <definedName name="ddd" localSheetId="11" hidden="1">{"'Sheet1'!$L$16"}</definedName>
    <definedName name="ddd" hidden="1">{"'Sheet1'!$L$16"}</definedName>
    <definedName name="dfh" localSheetId="0" hidden="1">{"'Sheet1'!$L$16"}</definedName>
    <definedName name="dfh" localSheetId="1" hidden="1">{"'Sheet1'!$L$16"}</definedName>
    <definedName name="dfh" localSheetId="2" hidden="1">{"'Sheet1'!$L$16"}</definedName>
    <definedName name="dfh" localSheetId="3" hidden="1">{"'Sheet1'!$L$16"}</definedName>
    <definedName name="dfh" localSheetId="4" hidden="1">{"'Sheet1'!$L$16"}</definedName>
    <definedName name="dfh" localSheetId="5" hidden="1">{"'Sheet1'!$L$16"}</definedName>
    <definedName name="dfh" localSheetId="7" hidden="1">{"'Sheet1'!$L$16"}</definedName>
    <definedName name="dfh" localSheetId="9" hidden="1">{"'Sheet1'!$L$16"}</definedName>
    <definedName name="dfh" localSheetId="10" hidden="1">{"'Sheet1'!$L$16"}</definedName>
    <definedName name="dfh" localSheetId="11" hidden="1">{"'Sheet1'!$L$16"}</definedName>
    <definedName name="dfh" hidden="1">{"'Sheet1'!$L$16"}</definedName>
    <definedName name="DFSDF" localSheetId="0" hidden="1">{"'Sheet1'!$L$16"}</definedName>
    <definedName name="DFSDF" localSheetId="1" hidden="1">{"'Sheet1'!$L$16"}</definedName>
    <definedName name="DFSDF" localSheetId="2" hidden="1">{"'Sheet1'!$L$16"}</definedName>
    <definedName name="DFSDF" localSheetId="3" hidden="1">{"'Sheet1'!$L$16"}</definedName>
    <definedName name="DFSDF" localSheetId="4" hidden="1">{"'Sheet1'!$L$16"}</definedName>
    <definedName name="DFSDF" localSheetId="5" hidden="1">{"'Sheet1'!$L$16"}</definedName>
    <definedName name="DFSDF" localSheetId="7" hidden="1">{"'Sheet1'!$L$16"}</definedName>
    <definedName name="DFSDF" localSheetId="9" hidden="1">{"'Sheet1'!$L$16"}</definedName>
    <definedName name="DFSDF" localSheetId="10" hidden="1">{"'Sheet1'!$L$16"}</definedName>
    <definedName name="DFSDF" localSheetId="11" hidden="1">{"'Sheet1'!$L$16"}</definedName>
    <definedName name="DFSDF" hidden="1">{"'Sheet1'!$L$16"}</definedName>
    <definedName name="dfsfsd" localSheetId="0" hidden="1">{"'Sheet1'!$L$16"}</definedName>
    <definedName name="dfsfsd" localSheetId="1" hidden="1">{"'Sheet1'!$L$16"}</definedName>
    <definedName name="dfsfsd" localSheetId="2" hidden="1">{"'Sheet1'!$L$16"}</definedName>
    <definedName name="dfsfsd" localSheetId="3" hidden="1">{"'Sheet1'!$L$16"}</definedName>
    <definedName name="dfsfsd" localSheetId="4" hidden="1">{"'Sheet1'!$L$16"}</definedName>
    <definedName name="dfsfsd" localSheetId="5" hidden="1">{"'Sheet1'!$L$16"}</definedName>
    <definedName name="dfsfsd" localSheetId="7" hidden="1">{"'Sheet1'!$L$16"}</definedName>
    <definedName name="dfsfsd" localSheetId="9" hidden="1">{"'Sheet1'!$L$16"}</definedName>
    <definedName name="dfsfsd" localSheetId="10" hidden="1">{"'Sheet1'!$L$16"}</definedName>
    <definedName name="dfsfsd" localSheetId="11" hidden="1">{"'Sheet1'!$L$16"}</definedName>
    <definedName name="dfsfsd" hidden="1">{"'Sheet1'!$L$16"}</definedName>
    <definedName name="dien" localSheetId="0" hidden="1">{"'Sheet1'!$L$16"}</definedName>
    <definedName name="dien" localSheetId="1" hidden="1">{"'Sheet1'!$L$16"}</definedName>
    <definedName name="dien" localSheetId="2" hidden="1">{"'Sheet1'!$L$16"}</definedName>
    <definedName name="dien" localSheetId="3" hidden="1">{"'Sheet1'!$L$16"}</definedName>
    <definedName name="dien" localSheetId="4" hidden="1">{"'Sheet1'!$L$16"}</definedName>
    <definedName name="dien" localSheetId="5" hidden="1">{"'Sheet1'!$L$16"}</definedName>
    <definedName name="dien" localSheetId="7" hidden="1">{"'Sheet1'!$L$16"}</definedName>
    <definedName name="dien" localSheetId="9" hidden="1">{"'Sheet1'!$L$16"}</definedName>
    <definedName name="dien" localSheetId="10" hidden="1">{"'Sheet1'!$L$16"}</definedName>
    <definedName name="dien" localSheetId="11" hidden="1">{"'Sheet1'!$L$16"}</definedName>
    <definedName name="dien" hidden="1">{"'Sheet1'!$L$16"}</definedName>
    <definedName name="DUCANH" localSheetId="0" hidden="1">{"'Sheet1'!$L$16"}</definedName>
    <definedName name="DUCANH" localSheetId="1" hidden="1">{"'Sheet1'!$L$16"}</definedName>
    <definedName name="DUCANH" localSheetId="2" hidden="1">{"'Sheet1'!$L$16"}</definedName>
    <definedName name="DUCANH" localSheetId="3" hidden="1">{"'Sheet1'!$L$16"}</definedName>
    <definedName name="DUCANH" localSheetId="4" hidden="1">{"'Sheet1'!$L$16"}</definedName>
    <definedName name="DUCANH" localSheetId="5" hidden="1">{"'Sheet1'!$L$16"}</definedName>
    <definedName name="DUCANH" localSheetId="7" hidden="1">{"'Sheet1'!$L$16"}</definedName>
    <definedName name="DUCANH" localSheetId="8" hidden="1">{"'Sheet1'!$L$16"}</definedName>
    <definedName name="DUCANH" localSheetId="9" hidden="1">{"'Sheet1'!$L$16"}</definedName>
    <definedName name="DUCANH" localSheetId="10" hidden="1">{"'Sheet1'!$L$16"}</definedName>
    <definedName name="DUCANH" localSheetId="11" hidden="1">{"'Sheet1'!$L$16"}</definedName>
    <definedName name="DUCANH" hidden="1">{"'Sheet1'!$L$16"}</definedName>
    <definedName name="Duongnaco" localSheetId="0" hidden="1">{"'Sheet1'!$L$16"}</definedName>
    <definedName name="Duongnaco" localSheetId="1" hidden="1">{"'Sheet1'!$L$16"}</definedName>
    <definedName name="Duongnaco" localSheetId="2" hidden="1">{"'Sheet1'!$L$16"}</definedName>
    <definedName name="Duongnaco" localSheetId="3" hidden="1">{"'Sheet1'!$L$16"}</definedName>
    <definedName name="Duongnaco" localSheetId="4" hidden="1">{"'Sheet1'!$L$16"}</definedName>
    <definedName name="Duongnaco" localSheetId="5" hidden="1">{"'Sheet1'!$L$16"}</definedName>
    <definedName name="Duongnaco" localSheetId="7" hidden="1">{"'Sheet1'!$L$16"}</definedName>
    <definedName name="Duongnaco" localSheetId="9" hidden="1">{"'Sheet1'!$L$16"}</definedName>
    <definedName name="Duongnaco" localSheetId="10" hidden="1">{"'Sheet1'!$L$16"}</definedName>
    <definedName name="Duongnaco" localSheetId="11" hidden="1">{"'Sheet1'!$L$16"}</definedName>
    <definedName name="Duongnaco" hidden="1">{"'Sheet1'!$L$16"}</definedName>
    <definedName name="fáaafafaf" localSheetId="0" hidden="1">{"'Sheet1'!$L$16"}</definedName>
    <definedName name="fáaafafaf" localSheetId="1" hidden="1">{"'Sheet1'!$L$16"}</definedName>
    <definedName name="fáaafafaf" localSheetId="2" hidden="1">{"'Sheet1'!$L$16"}</definedName>
    <definedName name="fáaafafaf" localSheetId="3" hidden="1">{"'Sheet1'!$L$16"}</definedName>
    <definedName name="fáaafafaf" localSheetId="4" hidden="1">{"'Sheet1'!$L$16"}</definedName>
    <definedName name="fáaafafaf" localSheetId="5" hidden="1">{"'Sheet1'!$L$16"}</definedName>
    <definedName name="fáaafafaf" localSheetId="7" hidden="1">{"'Sheet1'!$L$16"}</definedName>
    <definedName name="fáaafafaf" localSheetId="9" hidden="1">{"'Sheet1'!$L$16"}</definedName>
    <definedName name="fáaafafaf" localSheetId="10" hidden="1">{"'Sheet1'!$L$16"}</definedName>
    <definedName name="fáaafafaf" localSheetId="11" hidden="1">{"'Sheet1'!$L$16"}</definedName>
    <definedName name="fáaafafaf" hidden="1">{"'Sheet1'!$L$16"}</definedName>
    <definedName name="fasfaga" localSheetId="0" hidden="1">{"'Sheet1'!$L$16"}</definedName>
    <definedName name="fasfaga" localSheetId="1" hidden="1">{"'Sheet1'!$L$16"}</definedName>
    <definedName name="fasfaga" localSheetId="2" hidden="1">{"'Sheet1'!$L$16"}</definedName>
    <definedName name="fasfaga" localSheetId="3" hidden="1">{"'Sheet1'!$L$16"}</definedName>
    <definedName name="fasfaga" localSheetId="4" hidden="1">{"'Sheet1'!$L$16"}</definedName>
    <definedName name="fasfaga" localSheetId="5" hidden="1">{"'Sheet1'!$L$16"}</definedName>
    <definedName name="fasfaga" localSheetId="7" hidden="1">{"'Sheet1'!$L$16"}</definedName>
    <definedName name="fasfaga" localSheetId="9" hidden="1">{"'Sheet1'!$L$16"}</definedName>
    <definedName name="fasfaga" localSheetId="10" hidden="1">{"'Sheet1'!$L$16"}</definedName>
    <definedName name="fasfaga" localSheetId="11" hidden="1">{"'Sheet1'!$L$16"}</definedName>
    <definedName name="fasfaga" hidden="1">{"'Sheet1'!$L$16"}</definedName>
    <definedName name="fdsfsdfd" localSheetId="0" hidden="1">{"'Sheet1'!$L$16"}</definedName>
    <definedName name="fdsfsdfd" localSheetId="1" hidden="1">{"'Sheet1'!$L$16"}</definedName>
    <definedName name="fdsfsdfd" localSheetId="2" hidden="1">{"'Sheet1'!$L$16"}</definedName>
    <definedName name="fdsfsdfd" localSheetId="3" hidden="1">{"'Sheet1'!$L$16"}</definedName>
    <definedName name="fdsfsdfd" localSheetId="4" hidden="1">{"'Sheet1'!$L$16"}</definedName>
    <definedName name="fdsfsdfd" localSheetId="5" hidden="1">{"'Sheet1'!$L$16"}</definedName>
    <definedName name="fdsfsdfd" localSheetId="7" hidden="1">{"'Sheet1'!$L$16"}</definedName>
    <definedName name="fdsfsdfd" localSheetId="9" hidden="1">{"'Sheet1'!$L$16"}</definedName>
    <definedName name="fdsfsdfd" localSheetId="10" hidden="1">{"'Sheet1'!$L$16"}</definedName>
    <definedName name="fdsfsdfd" localSheetId="11" hidden="1">{"'Sheet1'!$L$16"}</definedName>
    <definedName name="fdsfsdfd" hidden="1">{"'Sheet1'!$L$16"}</definedName>
    <definedName name="fffffffffffffff" localSheetId="0" hidden="1">{"'Sheet1'!$L$16"}</definedName>
    <definedName name="fffffffffffffff" localSheetId="1" hidden="1">{"'Sheet1'!$L$16"}</definedName>
    <definedName name="fffffffffffffff" localSheetId="2" hidden="1">{"'Sheet1'!$L$16"}</definedName>
    <definedName name="fffffffffffffff" localSheetId="3" hidden="1">{"'Sheet1'!$L$16"}</definedName>
    <definedName name="fffffffffffffff" localSheetId="4" hidden="1">{"'Sheet1'!$L$16"}</definedName>
    <definedName name="fffffffffffffff" localSheetId="5" hidden="1">{"'Sheet1'!$L$16"}</definedName>
    <definedName name="fffffffffffffff" localSheetId="7" hidden="1">{"'Sheet1'!$L$16"}</definedName>
    <definedName name="fffffffffffffff" localSheetId="9" hidden="1">{"'Sheet1'!$L$16"}</definedName>
    <definedName name="fffffffffffffff" localSheetId="10" hidden="1">{"'Sheet1'!$L$16"}</definedName>
    <definedName name="fffffffffffffff" localSheetId="11" hidden="1">{"'Sheet1'!$L$16"}</definedName>
    <definedName name="fffffffffffffff" hidden="1">{"'Sheet1'!$L$16"}</definedName>
    <definedName name="fgf" localSheetId="0" hidden="1">{"'Sheet1'!$L$16"}</definedName>
    <definedName name="fgf" localSheetId="1" hidden="1">{"'Sheet1'!$L$16"}</definedName>
    <definedName name="fgf" localSheetId="2" hidden="1">{"'Sheet1'!$L$16"}</definedName>
    <definedName name="fgf" localSheetId="3" hidden="1">{"'Sheet1'!$L$16"}</definedName>
    <definedName name="fgf" localSheetId="4" hidden="1">{"'Sheet1'!$L$16"}</definedName>
    <definedName name="fgf" localSheetId="5" hidden="1">{"'Sheet1'!$L$16"}</definedName>
    <definedName name="fgf" localSheetId="7" hidden="1">{"'Sheet1'!$L$16"}</definedName>
    <definedName name="fgf" localSheetId="9" hidden="1">{"'Sheet1'!$L$16"}</definedName>
    <definedName name="fgf" localSheetId="10" hidden="1">{"'Sheet1'!$L$16"}</definedName>
    <definedName name="fgf" localSheetId="11" hidden="1">{"'Sheet1'!$L$16"}</definedName>
    <definedName name="fgf" hidden="1">{"'Sheet1'!$L$16"}</definedName>
    <definedName name="g" localSheetId="0" hidden="1">{"'Sheet1'!$L$16"}</definedName>
    <definedName name="g" localSheetId="1" hidden="1">{"'Sheet1'!$L$16"}</definedName>
    <definedName name="g" localSheetId="2" hidden="1">{"'Sheet1'!$L$16"}</definedName>
    <definedName name="g" localSheetId="3" hidden="1">{"'Sheet1'!$L$16"}</definedName>
    <definedName name="g" localSheetId="4" hidden="1">{"'Sheet1'!$L$16"}</definedName>
    <definedName name="g" localSheetId="5" hidden="1">{"'Sheet1'!$L$16"}</definedName>
    <definedName name="g" localSheetId="7" hidden="1">{"'Sheet1'!$L$16"}</definedName>
    <definedName name="g" localSheetId="9" hidden="1">{"'Sheet1'!$L$16"}</definedName>
    <definedName name="g" localSheetId="10" hidden="1">{"'Sheet1'!$L$16"}</definedName>
    <definedName name="g" localSheetId="11" hidden="1">{"'Sheet1'!$L$16"}</definedName>
    <definedName name="g" hidden="1">{"'Sheet1'!$L$16"}</definedName>
    <definedName name="gdfgdfgdf" localSheetId="0" hidden="1">{"'Sheet1'!$L$16"}</definedName>
    <definedName name="gdfgdfgdf" localSheetId="1" hidden="1">{"'Sheet1'!$L$16"}</definedName>
    <definedName name="gdfgdfgdf" localSheetId="2" hidden="1">{"'Sheet1'!$L$16"}</definedName>
    <definedName name="gdfgdfgdf" localSheetId="3" hidden="1">{"'Sheet1'!$L$16"}</definedName>
    <definedName name="gdfgdfgdf" localSheetId="4" hidden="1">{"'Sheet1'!$L$16"}</definedName>
    <definedName name="gdfgdfgdf" localSheetId="5" hidden="1">{"'Sheet1'!$L$16"}</definedName>
    <definedName name="gdfgdfgdf" localSheetId="7" hidden="1">{"'Sheet1'!$L$16"}</definedName>
    <definedName name="gdfgdfgdf" localSheetId="9" hidden="1">{"'Sheet1'!$L$16"}</definedName>
    <definedName name="gdfgdfgdf" localSheetId="10" hidden="1">{"'Sheet1'!$L$16"}</definedName>
    <definedName name="gdfgdfgdf" localSheetId="11" hidden="1">{"'Sheet1'!$L$16"}</definedName>
    <definedName name="gdfgdfgdf" hidden="1">{"'Sheet1'!$L$16"}</definedName>
    <definedName name="ghghgf" localSheetId="0" hidden="1">{"'Sheet1'!$L$16"}</definedName>
    <definedName name="ghghgf" localSheetId="1" hidden="1">{"'Sheet1'!$L$16"}</definedName>
    <definedName name="ghghgf" localSheetId="2" hidden="1">{"'Sheet1'!$L$16"}</definedName>
    <definedName name="ghghgf" localSheetId="3" hidden="1">{"'Sheet1'!$L$16"}</definedName>
    <definedName name="ghghgf" localSheetId="4" hidden="1">{"'Sheet1'!$L$16"}</definedName>
    <definedName name="ghghgf" localSheetId="5" hidden="1">{"'Sheet1'!$L$16"}</definedName>
    <definedName name="ghghgf" localSheetId="7" hidden="1">{"'Sheet1'!$L$16"}</definedName>
    <definedName name="ghghgf" localSheetId="9" hidden="1">{"'Sheet1'!$L$16"}</definedName>
    <definedName name="ghghgf" localSheetId="10" hidden="1">{"'Sheet1'!$L$16"}</definedName>
    <definedName name="ghghgf" localSheetId="11" hidden="1">{"'Sheet1'!$L$16"}</definedName>
    <definedName name="ghghgf" hidden="1">{"'Sheet1'!$L$16"}</definedName>
    <definedName name="h" localSheetId="0" hidden="1">{"'Sheet1'!$L$16"}</definedName>
    <definedName name="h" localSheetId="1" hidden="1">{"'Sheet1'!$L$16"}</definedName>
    <definedName name="h" localSheetId="2" hidden="1">{"'Sheet1'!$L$16"}</definedName>
    <definedName name="h" localSheetId="3" hidden="1">{"'Sheet1'!$L$16"}</definedName>
    <definedName name="h" localSheetId="4" hidden="1">{"'Sheet1'!$L$16"}</definedName>
    <definedName name="h" localSheetId="5" hidden="1">{"'Sheet1'!$L$16"}</definedName>
    <definedName name="h" localSheetId="7" hidden="1">{"'Sheet1'!$L$16"}</definedName>
    <definedName name="h" localSheetId="8" hidden="1">{"'Sheet1'!$L$16"}</definedName>
    <definedName name="h" localSheetId="9" hidden="1">{"'Sheet1'!$L$16"}</definedName>
    <definedName name="h" localSheetId="10" hidden="1">{"'Sheet1'!$L$16"}</definedName>
    <definedName name="h" localSheetId="11" hidden="1">{"'Sheet1'!$L$16"}</definedName>
    <definedName name="h" hidden="1">{"'Sheet1'!$L$16"}</definedName>
    <definedName name="HANG" localSheetId="0" hidden="1">{#N/A,#N/A,FALSE,"Chi tiÆt"}</definedName>
    <definedName name="HANG" localSheetId="1" hidden="1">{#N/A,#N/A,FALSE,"Chi tiÆt"}</definedName>
    <definedName name="HANG" localSheetId="2" hidden="1">{#N/A,#N/A,FALSE,"Chi tiÆt"}</definedName>
    <definedName name="HANG" localSheetId="3" hidden="1">{#N/A,#N/A,FALSE,"Chi tiÆt"}</definedName>
    <definedName name="HANG" localSheetId="4" hidden="1">{#N/A,#N/A,FALSE,"Chi tiÆt"}</definedName>
    <definedName name="HANG" localSheetId="5" hidden="1">{#N/A,#N/A,FALSE,"Chi tiÆt"}</definedName>
    <definedName name="HANG" localSheetId="7" hidden="1">{#N/A,#N/A,FALSE,"Chi tiÆt"}</definedName>
    <definedName name="HANG" localSheetId="8" hidden="1">{#N/A,#N/A,FALSE,"Chi tiÆt"}</definedName>
    <definedName name="HANG" localSheetId="9" hidden="1">{#N/A,#N/A,FALSE,"Chi tiÆt"}</definedName>
    <definedName name="HANG" localSheetId="10" hidden="1">{#N/A,#N/A,FALSE,"Chi tiÆt"}</definedName>
    <definedName name="HANG" localSheetId="11" hidden="1">{#N/A,#N/A,FALSE,"Chi tiÆt"}</definedName>
    <definedName name="HANG" hidden="1">{#N/A,#N/A,FALSE,"Chi tiÆt"}</definedName>
    <definedName name="HCNA" localSheetId="0" hidden="1">{"'Sheet1'!$L$16"}</definedName>
    <definedName name="HCNA" localSheetId="1" hidden="1">{"'Sheet1'!$L$16"}</definedName>
    <definedName name="HCNA" localSheetId="2" hidden="1">{"'Sheet1'!$L$16"}</definedName>
    <definedName name="HCNA" localSheetId="3" hidden="1">{"'Sheet1'!$L$16"}</definedName>
    <definedName name="HCNA" localSheetId="4" hidden="1">{"'Sheet1'!$L$16"}</definedName>
    <definedName name="HCNA" localSheetId="5" hidden="1">{"'Sheet1'!$L$16"}</definedName>
    <definedName name="HCNA" localSheetId="7" hidden="1">{"'Sheet1'!$L$16"}</definedName>
    <definedName name="HCNA" localSheetId="9" hidden="1">{"'Sheet1'!$L$16"}</definedName>
    <definedName name="HCNA" localSheetId="10" hidden="1">{"'Sheet1'!$L$16"}</definedName>
    <definedName name="HCNA" localSheetId="11" hidden="1">{"'Sheet1'!$L$16"}</definedName>
    <definedName name="HCNA" hidden="1">{"'Sheet1'!$L$16"}</definedName>
    <definedName name="hfdhfgd" localSheetId="0" hidden="1">{"'Sheet1'!$L$16"}</definedName>
    <definedName name="hfdhfgd" localSheetId="1" hidden="1">{"'Sheet1'!$L$16"}</definedName>
    <definedName name="hfdhfgd" localSheetId="2" hidden="1">{"'Sheet1'!$L$16"}</definedName>
    <definedName name="hfdhfgd" localSheetId="3" hidden="1">{"'Sheet1'!$L$16"}</definedName>
    <definedName name="hfdhfgd" localSheetId="4" hidden="1">{"'Sheet1'!$L$16"}</definedName>
    <definedName name="hfdhfgd" localSheetId="5" hidden="1">{"'Sheet1'!$L$16"}</definedName>
    <definedName name="hfdhfgd" localSheetId="7" hidden="1">{"'Sheet1'!$L$16"}</definedName>
    <definedName name="hfdhfgd" localSheetId="9" hidden="1">{"'Sheet1'!$L$16"}</definedName>
    <definedName name="hfdhfgd" localSheetId="10" hidden="1">{"'Sheet1'!$L$16"}</definedName>
    <definedName name="hfdhfgd" localSheetId="11" hidden="1">{"'Sheet1'!$L$16"}</definedName>
    <definedName name="hfdhfgd" hidden="1">{"'Sheet1'!$L$16"}</definedName>
    <definedName name="hghg" localSheetId="0" hidden="1">{"'Sheet1'!$L$16"}</definedName>
    <definedName name="hghg" localSheetId="1" hidden="1">{"'Sheet1'!$L$16"}</definedName>
    <definedName name="hghg" localSheetId="2" hidden="1">{"'Sheet1'!$L$16"}</definedName>
    <definedName name="hghg" localSheetId="3" hidden="1">{"'Sheet1'!$L$16"}</definedName>
    <definedName name="hghg" localSheetId="4" hidden="1">{"'Sheet1'!$L$16"}</definedName>
    <definedName name="hghg" localSheetId="5" hidden="1">{"'Sheet1'!$L$16"}</definedName>
    <definedName name="hghg" localSheetId="7" hidden="1">{"'Sheet1'!$L$16"}</definedName>
    <definedName name="hghg" localSheetId="9" hidden="1">{"'Sheet1'!$L$16"}</definedName>
    <definedName name="hghg" localSheetId="10" hidden="1">{"'Sheet1'!$L$16"}</definedName>
    <definedName name="hghg" localSheetId="11" hidden="1">{"'Sheet1'!$L$16"}</definedName>
    <definedName name="hghg" hidden="1">{"'Sheet1'!$L$16"}</definedName>
    <definedName name="HIHIHIHOI" localSheetId="0" hidden="1">{"'Sheet1'!$L$16"}</definedName>
    <definedName name="HIHIHIHOI" localSheetId="1" hidden="1">{"'Sheet1'!$L$16"}</definedName>
    <definedName name="HIHIHIHOI" localSheetId="2" hidden="1">{"'Sheet1'!$L$16"}</definedName>
    <definedName name="HIHIHIHOI" localSheetId="3" hidden="1">{"'Sheet1'!$L$16"}</definedName>
    <definedName name="HIHIHIHOI" localSheetId="4" hidden="1">{"'Sheet1'!$L$16"}</definedName>
    <definedName name="HIHIHIHOI" localSheetId="5" hidden="1">{"'Sheet1'!$L$16"}</definedName>
    <definedName name="HIHIHIHOI" localSheetId="7" hidden="1">{"'Sheet1'!$L$16"}</definedName>
    <definedName name="HIHIHIHOI" localSheetId="8" hidden="1">{"'Sheet1'!$L$16"}</definedName>
    <definedName name="HIHIHIHOI" localSheetId="9" hidden="1">{"'Sheet1'!$L$16"}</definedName>
    <definedName name="HIHIHIHOI" localSheetId="10" hidden="1">{"'Sheet1'!$L$16"}</definedName>
    <definedName name="HIHIHIHOI" localSheetId="11" hidden="1">{"'Sheet1'!$L$16"}</definedName>
    <definedName name="HIHIHIHOI" hidden="1">{"'Sheet1'!$L$16"}</definedName>
    <definedName name="HJKL" localSheetId="0" hidden="1">{"'Sheet1'!$L$16"}</definedName>
    <definedName name="HJKL" localSheetId="1" hidden="1">{"'Sheet1'!$L$16"}</definedName>
    <definedName name="HJKL" localSheetId="2" hidden="1">{"'Sheet1'!$L$16"}</definedName>
    <definedName name="HJKL" localSheetId="3" hidden="1">{"'Sheet1'!$L$16"}</definedName>
    <definedName name="HJKL" localSheetId="4" hidden="1">{"'Sheet1'!$L$16"}</definedName>
    <definedName name="HJKL" localSheetId="5" hidden="1">{"'Sheet1'!$L$16"}</definedName>
    <definedName name="HJKL" localSheetId="7" hidden="1">{"'Sheet1'!$L$16"}</definedName>
    <definedName name="HJKL" localSheetId="8" hidden="1">{"'Sheet1'!$L$16"}</definedName>
    <definedName name="HJKL" localSheetId="9" hidden="1">{"'Sheet1'!$L$16"}</definedName>
    <definedName name="HJKL" localSheetId="10" hidden="1">{"'Sheet1'!$L$16"}</definedName>
    <definedName name="HJKL" localSheetId="11" hidden="1">{"'Sheet1'!$L$16"}</definedName>
    <definedName name="HJKL" hidden="1">{"'Sheet1'!$L$16"}</definedName>
    <definedName name="htlm" localSheetId="0" hidden="1">{"'Sheet1'!$L$16"}</definedName>
    <definedName name="htlm" localSheetId="1" hidden="1">{"'Sheet1'!$L$16"}</definedName>
    <definedName name="htlm" localSheetId="2" hidden="1">{"'Sheet1'!$L$16"}</definedName>
    <definedName name="htlm" localSheetId="3" hidden="1">{"'Sheet1'!$L$16"}</definedName>
    <definedName name="htlm" localSheetId="4" hidden="1">{"'Sheet1'!$L$16"}</definedName>
    <definedName name="htlm" localSheetId="5" hidden="1">{"'Sheet1'!$L$16"}</definedName>
    <definedName name="htlm" localSheetId="7" hidden="1">{"'Sheet1'!$L$16"}</definedName>
    <definedName name="htlm" localSheetId="9" hidden="1">{"'Sheet1'!$L$16"}</definedName>
    <definedName name="htlm" localSheetId="10" hidden="1">{"'Sheet1'!$L$16"}</definedName>
    <definedName name="htlm" localSheetId="11" hidden="1">{"'Sheet1'!$L$16"}</definedName>
    <definedName name="htlm" hidden="1">{"'Sheet1'!$L$16"}</definedName>
    <definedName name="HTML_CodePage" hidden="1">950</definedName>
    <definedName name="HTML_Control" localSheetId="0" hidden="1">{"'Sheet1'!$L$16"}</definedName>
    <definedName name="HTML_Control" localSheetId="1" hidden="1">{"'Sheet1'!$L$16"}</definedName>
    <definedName name="HTML_Control" localSheetId="2" hidden="1">{"'Sheet1'!$L$16"}</definedName>
    <definedName name="HTML_Control" localSheetId="3" hidden="1">{"'Sheet1'!$L$16"}</definedName>
    <definedName name="HTML_Control" localSheetId="4" hidden="1">{"'Sheet1'!$L$16"}</definedName>
    <definedName name="HTML_Control" localSheetId="5" hidden="1">{"'Sheet1'!$L$16"}</definedName>
    <definedName name="HTML_Control" localSheetId="7" hidden="1">{"'Sheet1'!$L$16"}</definedName>
    <definedName name="HTML_Control" localSheetId="8" hidden="1">{"'Sheet1'!$L$16"}</definedName>
    <definedName name="HTML_Control" localSheetId="9" hidden="1">{"'Sheet1'!$L$16"}</definedName>
    <definedName name="HTML_Control" localSheetId="10" hidden="1">{"'Sheet1'!$L$16"}</definedName>
    <definedName name="HTML_Control" localSheetId="1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L_ToanNM" localSheetId="0" hidden="1">{"'Sheet1'!$L$16"}</definedName>
    <definedName name="HTML_ToanNM" localSheetId="1" hidden="1">{"'Sheet1'!$L$16"}</definedName>
    <definedName name="HTML_ToanNM" localSheetId="2" hidden="1">{"'Sheet1'!$L$16"}</definedName>
    <definedName name="HTML_ToanNM" localSheetId="3" hidden="1">{"'Sheet1'!$L$16"}</definedName>
    <definedName name="HTML_ToanNM" localSheetId="4" hidden="1">{"'Sheet1'!$L$16"}</definedName>
    <definedName name="HTML_ToanNM" localSheetId="5" hidden="1">{"'Sheet1'!$L$16"}</definedName>
    <definedName name="HTML_ToanNM" localSheetId="7" hidden="1">{"'Sheet1'!$L$16"}</definedName>
    <definedName name="HTML_ToanNM" localSheetId="9" hidden="1">{"'Sheet1'!$L$16"}</definedName>
    <definedName name="HTML_ToanNM" localSheetId="10" hidden="1">{"'Sheet1'!$L$16"}</definedName>
    <definedName name="HTML_ToanNM" localSheetId="11" hidden="1">{"'Sheet1'!$L$16"}</definedName>
    <definedName name="HTML_ToanNM" hidden="1">{"'Sheet1'!$L$16"}</definedName>
    <definedName name="hu" localSheetId="0" hidden="1">{"'Sheet1'!$L$16"}</definedName>
    <definedName name="hu" localSheetId="1" hidden="1">{"'Sheet1'!$L$16"}</definedName>
    <definedName name="hu" localSheetId="2" hidden="1">{"'Sheet1'!$L$16"}</definedName>
    <definedName name="hu" localSheetId="3" hidden="1">{"'Sheet1'!$L$16"}</definedName>
    <definedName name="hu" localSheetId="4" hidden="1">{"'Sheet1'!$L$16"}</definedName>
    <definedName name="hu" localSheetId="5" hidden="1">{"'Sheet1'!$L$16"}</definedName>
    <definedName name="hu" localSheetId="7" hidden="1">{"'Sheet1'!$L$16"}</definedName>
    <definedName name="hu" localSheetId="9" hidden="1">{"'Sheet1'!$L$16"}</definedName>
    <definedName name="hu" localSheetId="10" hidden="1">{"'Sheet1'!$L$16"}</definedName>
    <definedName name="hu" localSheetId="11" hidden="1">{"'Sheet1'!$L$16"}</definedName>
    <definedName name="hu" hidden="1">{"'Sheet1'!$L$16"}</definedName>
    <definedName name="hui" localSheetId="0" hidden="1">{"'Sheet1'!$L$16"}</definedName>
    <definedName name="hui" localSheetId="1" hidden="1">{"'Sheet1'!$L$16"}</definedName>
    <definedName name="hui" localSheetId="2" hidden="1">{"'Sheet1'!$L$16"}</definedName>
    <definedName name="hui" localSheetId="3" hidden="1">{"'Sheet1'!$L$16"}</definedName>
    <definedName name="hui" localSheetId="4" hidden="1">{"'Sheet1'!$L$16"}</definedName>
    <definedName name="hui" localSheetId="5" hidden="1">{"'Sheet1'!$L$16"}</definedName>
    <definedName name="hui" localSheetId="7" hidden="1">{"'Sheet1'!$L$16"}</definedName>
    <definedName name="hui" localSheetId="9" hidden="1">{"'Sheet1'!$L$16"}</definedName>
    <definedName name="hui" localSheetId="10" hidden="1">{"'Sheet1'!$L$16"}</definedName>
    <definedName name="hui" localSheetId="11" hidden="1">{"'Sheet1'!$L$16"}</definedName>
    <definedName name="hui" hidden="1">{"'Sheet1'!$L$16"}</definedName>
    <definedName name="HUU" localSheetId="0" hidden="1">{"'Sheet1'!$L$16"}</definedName>
    <definedName name="HUU" localSheetId="1" hidden="1">{"'Sheet1'!$L$16"}</definedName>
    <definedName name="HUU" localSheetId="2" hidden="1">{"'Sheet1'!$L$16"}</definedName>
    <definedName name="HUU" localSheetId="3" hidden="1">{"'Sheet1'!$L$16"}</definedName>
    <definedName name="HUU" localSheetId="4" hidden="1">{"'Sheet1'!$L$16"}</definedName>
    <definedName name="HUU" localSheetId="5" hidden="1">{"'Sheet1'!$L$16"}</definedName>
    <definedName name="HUU" localSheetId="7" hidden="1">{"'Sheet1'!$L$16"}</definedName>
    <definedName name="HUU" localSheetId="9" hidden="1">{"'Sheet1'!$L$16"}</definedName>
    <definedName name="HUU" localSheetId="10" hidden="1">{"'Sheet1'!$L$16"}</definedName>
    <definedName name="HUU" localSheetId="11" hidden="1">{"'Sheet1'!$L$16"}</definedName>
    <definedName name="HUU" hidden="1">{"'Sheet1'!$L$16"}</definedName>
    <definedName name="huy" localSheetId="0" hidden="1">{"'Sheet1'!$L$16"}</definedName>
    <definedName name="huy" localSheetId="1" hidden="1">{"'Sheet1'!$L$16"}</definedName>
    <definedName name="huy" localSheetId="2" hidden="1">{"'Sheet1'!$L$16"}</definedName>
    <definedName name="huy" localSheetId="3" hidden="1">{"'Sheet1'!$L$16"}</definedName>
    <definedName name="huy" localSheetId="4" hidden="1">{"'Sheet1'!$L$16"}</definedName>
    <definedName name="huy" localSheetId="5" hidden="1">{"'Sheet1'!$L$16"}</definedName>
    <definedName name="huy" localSheetId="7" hidden="1">{"'Sheet1'!$L$16"}</definedName>
    <definedName name="huy" localSheetId="9" hidden="1">{"'Sheet1'!$L$16"}</definedName>
    <definedName name="huy" localSheetId="10" hidden="1">{"'Sheet1'!$L$16"}</definedName>
    <definedName name="huy" localSheetId="11" hidden="1">{"'Sheet1'!$L$16"}</definedName>
    <definedName name="huy" hidden="1">{"'Sheet1'!$L$16"}</definedName>
    <definedName name="huyen" localSheetId="0" hidden="1">{"'Sheet1'!$L$16"}</definedName>
    <definedName name="huyen" localSheetId="1" hidden="1">{"'Sheet1'!$L$16"}</definedName>
    <definedName name="huyen" localSheetId="2" hidden="1">{"'Sheet1'!$L$16"}</definedName>
    <definedName name="huyen" localSheetId="3" hidden="1">{"'Sheet1'!$L$16"}</definedName>
    <definedName name="huyen" localSheetId="4" hidden="1">{"'Sheet1'!$L$16"}</definedName>
    <definedName name="huyen" localSheetId="5" hidden="1">{"'Sheet1'!$L$16"}</definedName>
    <definedName name="huyen" localSheetId="7" hidden="1">{"'Sheet1'!$L$16"}</definedName>
    <definedName name="huyen" localSheetId="9" hidden="1">{"'Sheet1'!$L$16"}</definedName>
    <definedName name="huyen" localSheetId="10" hidden="1">{"'Sheet1'!$L$16"}</definedName>
    <definedName name="huyen" localSheetId="11" hidden="1">{"'Sheet1'!$L$16"}</definedName>
    <definedName name="huyen" hidden="1">{"'Sheet1'!$L$16"}</definedName>
    <definedName name="j" localSheetId="0" hidden="1">{"'Sheet1'!$L$16"}</definedName>
    <definedName name="j" localSheetId="1" hidden="1">{"'Sheet1'!$L$16"}</definedName>
    <definedName name="j" localSheetId="2" hidden="1">{"'Sheet1'!$L$16"}</definedName>
    <definedName name="j" localSheetId="3" hidden="1">{"'Sheet1'!$L$16"}</definedName>
    <definedName name="j" localSheetId="4" hidden="1">{"'Sheet1'!$L$16"}</definedName>
    <definedName name="j" localSheetId="5" hidden="1">{"'Sheet1'!$L$16"}</definedName>
    <definedName name="j" localSheetId="7" hidden="1">{"'Sheet1'!$L$16"}</definedName>
    <definedName name="j" localSheetId="9" hidden="1">{"'Sheet1'!$L$16"}</definedName>
    <definedName name="j" localSheetId="10" hidden="1">{"'Sheet1'!$L$16"}</definedName>
    <definedName name="j" localSheetId="11" hidden="1">{"'Sheet1'!$L$16"}</definedName>
    <definedName name="j" hidden="1">{"'Sheet1'!$L$16"}</definedName>
    <definedName name="k" localSheetId="0" hidden="1">{"'Sheet1'!$L$16"}</definedName>
    <definedName name="k" localSheetId="1" hidden="1">{"'Sheet1'!$L$16"}</definedName>
    <definedName name="k" localSheetId="2" hidden="1">{"'Sheet1'!$L$16"}</definedName>
    <definedName name="k" localSheetId="3" hidden="1">{"'Sheet1'!$L$16"}</definedName>
    <definedName name="k" localSheetId="4" hidden="1">{"'Sheet1'!$L$16"}</definedName>
    <definedName name="k" localSheetId="5" hidden="1">{"'Sheet1'!$L$16"}</definedName>
    <definedName name="k" localSheetId="7" hidden="1">{"'Sheet1'!$L$16"}</definedName>
    <definedName name="k" localSheetId="9" hidden="1">{"'Sheet1'!$L$16"}</definedName>
    <definedName name="k" localSheetId="10" hidden="1">{"'Sheet1'!$L$16"}</definedName>
    <definedName name="k" localSheetId="11" hidden="1">{"'Sheet1'!$L$16"}</definedName>
    <definedName name="k" hidden="1">{"'Sheet1'!$L$16"}</definedName>
    <definedName name="ksbn" localSheetId="0" hidden="1">{"'Sheet1'!$L$16"}</definedName>
    <definedName name="ksbn" localSheetId="1" hidden="1">{"'Sheet1'!$L$16"}</definedName>
    <definedName name="ksbn" localSheetId="2" hidden="1">{"'Sheet1'!$L$16"}</definedName>
    <definedName name="ksbn" localSheetId="3" hidden="1">{"'Sheet1'!$L$16"}</definedName>
    <definedName name="ksbn" localSheetId="4" hidden="1">{"'Sheet1'!$L$16"}</definedName>
    <definedName name="ksbn" localSheetId="5" hidden="1">{"'Sheet1'!$L$16"}</definedName>
    <definedName name="ksbn" localSheetId="7" hidden="1">{"'Sheet1'!$L$16"}</definedName>
    <definedName name="ksbn" localSheetId="9" hidden="1">{"'Sheet1'!$L$16"}</definedName>
    <definedName name="ksbn" localSheetId="10" hidden="1">{"'Sheet1'!$L$16"}</definedName>
    <definedName name="ksbn" localSheetId="11" hidden="1">{"'Sheet1'!$L$16"}</definedName>
    <definedName name="ksbn" hidden="1">{"'Sheet1'!$L$16"}</definedName>
    <definedName name="kshn" localSheetId="0" hidden="1">{"'Sheet1'!$L$16"}</definedName>
    <definedName name="kshn" localSheetId="1" hidden="1">{"'Sheet1'!$L$16"}</definedName>
    <definedName name="kshn" localSheetId="2" hidden="1">{"'Sheet1'!$L$16"}</definedName>
    <definedName name="kshn" localSheetId="3" hidden="1">{"'Sheet1'!$L$16"}</definedName>
    <definedName name="kshn" localSheetId="4" hidden="1">{"'Sheet1'!$L$16"}</definedName>
    <definedName name="kshn" localSheetId="5" hidden="1">{"'Sheet1'!$L$16"}</definedName>
    <definedName name="kshn" localSheetId="7" hidden="1">{"'Sheet1'!$L$16"}</definedName>
    <definedName name="kshn" localSheetId="9" hidden="1">{"'Sheet1'!$L$16"}</definedName>
    <definedName name="kshn" localSheetId="10" hidden="1">{"'Sheet1'!$L$16"}</definedName>
    <definedName name="kshn" localSheetId="11" hidden="1">{"'Sheet1'!$L$16"}</definedName>
    <definedName name="kshn" hidden="1">{"'Sheet1'!$L$16"}</definedName>
    <definedName name="ksls" localSheetId="0" hidden="1">{"'Sheet1'!$L$16"}</definedName>
    <definedName name="ksls" localSheetId="1" hidden="1">{"'Sheet1'!$L$16"}</definedName>
    <definedName name="ksls" localSheetId="2" hidden="1">{"'Sheet1'!$L$16"}</definedName>
    <definedName name="ksls" localSheetId="3" hidden="1">{"'Sheet1'!$L$16"}</definedName>
    <definedName name="ksls" localSheetId="4" hidden="1">{"'Sheet1'!$L$16"}</definedName>
    <definedName name="ksls" localSheetId="5" hidden="1">{"'Sheet1'!$L$16"}</definedName>
    <definedName name="ksls" localSheetId="7" hidden="1">{"'Sheet1'!$L$16"}</definedName>
    <definedName name="ksls" localSheetId="9" hidden="1">{"'Sheet1'!$L$16"}</definedName>
    <definedName name="ksls" localSheetId="10" hidden="1">{"'Sheet1'!$L$16"}</definedName>
    <definedName name="ksls" localSheetId="11" hidden="1">{"'Sheet1'!$L$16"}</definedName>
    <definedName name="ksls" hidden="1">{"'Sheet1'!$L$16"}</definedName>
    <definedName name="khongtruotgia" localSheetId="0" hidden="1">{"'Sheet1'!$L$16"}</definedName>
    <definedName name="khongtruotgia" localSheetId="1" hidden="1">{"'Sheet1'!$L$16"}</definedName>
    <definedName name="khongtruotgia" localSheetId="2" hidden="1">{"'Sheet1'!$L$16"}</definedName>
    <definedName name="khongtruotgia" localSheetId="3" hidden="1">{"'Sheet1'!$L$16"}</definedName>
    <definedName name="khongtruotgia" localSheetId="4" hidden="1">{"'Sheet1'!$L$16"}</definedName>
    <definedName name="khongtruotgia" localSheetId="5" hidden="1">{"'Sheet1'!$L$16"}</definedName>
    <definedName name="khongtruotgia" localSheetId="7" hidden="1">{"'Sheet1'!$L$16"}</definedName>
    <definedName name="khongtruotgia" localSheetId="9" hidden="1">{"'Sheet1'!$L$16"}</definedName>
    <definedName name="khongtruotgia" localSheetId="10" hidden="1">{"'Sheet1'!$L$16"}</definedName>
    <definedName name="khongtruotgia" localSheetId="11" hidden="1">{"'Sheet1'!$L$16"}</definedName>
    <definedName name="khongtruotgia" hidden="1">{"'Sheet1'!$L$16"}</definedName>
    <definedName name="l" localSheetId="0" hidden="1">{"'Sheet1'!$L$16"}</definedName>
    <definedName name="l" localSheetId="1" hidden="1">{"'Sheet1'!$L$16"}</definedName>
    <definedName name="l" localSheetId="2" hidden="1">{"'Sheet1'!$L$16"}</definedName>
    <definedName name="l" localSheetId="3" hidden="1">{"'Sheet1'!$L$16"}</definedName>
    <definedName name="l" localSheetId="4" hidden="1">{"'Sheet1'!$L$16"}</definedName>
    <definedName name="l" localSheetId="5" hidden="1">{"'Sheet1'!$L$16"}</definedName>
    <definedName name="l" localSheetId="7" hidden="1">{"'Sheet1'!$L$16"}</definedName>
    <definedName name="l" localSheetId="9" hidden="1">{"'Sheet1'!$L$16"}</definedName>
    <definedName name="l" localSheetId="10" hidden="1">{"'Sheet1'!$L$16"}</definedName>
    <definedName name="l" localSheetId="11" hidden="1">{"'Sheet1'!$L$16"}</definedName>
    <definedName name="l" hidden="1">{"'Sheet1'!$L$16"}</definedName>
    <definedName name="langson" localSheetId="0" hidden="1">{"'Sheet1'!$L$16"}</definedName>
    <definedName name="langson" localSheetId="1" hidden="1">{"'Sheet1'!$L$16"}</definedName>
    <definedName name="langson" localSheetId="2" hidden="1">{"'Sheet1'!$L$16"}</definedName>
    <definedName name="langson" localSheetId="3" hidden="1">{"'Sheet1'!$L$16"}</definedName>
    <definedName name="langson" localSheetId="4" hidden="1">{"'Sheet1'!$L$16"}</definedName>
    <definedName name="langson" localSheetId="5" hidden="1">{"'Sheet1'!$L$16"}</definedName>
    <definedName name="langson" localSheetId="7" hidden="1">{"'Sheet1'!$L$16"}</definedName>
    <definedName name="langson" localSheetId="9" hidden="1">{"'Sheet1'!$L$16"}</definedName>
    <definedName name="langson" localSheetId="10" hidden="1">{"'Sheet1'!$L$16"}</definedName>
    <definedName name="langson" localSheetId="11" hidden="1">{"'Sheet1'!$L$16"}</definedName>
    <definedName name="langson" hidden="1">{"'Sheet1'!$L$16"}</definedName>
    <definedName name="m" localSheetId="0" hidden="1">{"'Sheet1'!$L$16"}</definedName>
    <definedName name="m" localSheetId="1" hidden="1">{"'Sheet1'!$L$16"}</definedName>
    <definedName name="m" localSheetId="2" hidden="1">{"'Sheet1'!$L$16"}</definedName>
    <definedName name="m" localSheetId="3" hidden="1">{"'Sheet1'!$L$16"}</definedName>
    <definedName name="m" localSheetId="4" hidden="1">{"'Sheet1'!$L$16"}</definedName>
    <definedName name="m" localSheetId="5" hidden="1">{"'Sheet1'!$L$16"}</definedName>
    <definedName name="m" localSheetId="7" hidden="1">{"'Sheet1'!$L$16"}</definedName>
    <definedName name="m" localSheetId="9" hidden="1">{"'Sheet1'!$L$16"}</definedName>
    <definedName name="m" localSheetId="10" hidden="1">{"'Sheet1'!$L$16"}</definedName>
    <definedName name="m" localSheetId="11" hidden="1">{"'Sheet1'!$L$16"}</definedName>
    <definedName name="m" hidden="1">{"'Sheet1'!$L$16"}</definedName>
    <definedName name="mo" localSheetId="0" hidden="1">{"'Sheet1'!$L$16"}</definedName>
    <definedName name="mo" localSheetId="1" hidden="1">{"'Sheet1'!$L$16"}</definedName>
    <definedName name="mo" localSheetId="2" hidden="1">{"'Sheet1'!$L$16"}</definedName>
    <definedName name="mo" localSheetId="3" hidden="1">{"'Sheet1'!$L$16"}</definedName>
    <definedName name="mo" localSheetId="4" hidden="1">{"'Sheet1'!$L$16"}</definedName>
    <definedName name="mo" localSheetId="5" hidden="1">{"'Sheet1'!$L$16"}</definedName>
    <definedName name="mo" localSheetId="7" hidden="1">{"'Sheet1'!$L$16"}</definedName>
    <definedName name="mo" localSheetId="9" hidden="1">{"'Sheet1'!$L$16"}</definedName>
    <definedName name="mo" localSheetId="10" hidden="1">{"'Sheet1'!$L$16"}</definedName>
    <definedName name="mo" localSheetId="11" hidden="1">{"'Sheet1'!$L$16"}</definedName>
    <definedName name="mo" hidden="1">{"'Sheet1'!$L$16"}</definedName>
    <definedName name="moi" localSheetId="0" hidden="1">{"'Sheet1'!$L$16"}</definedName>
    <definedName name="moi" localSheetId="1" hidden="1">{"'Sheet1'!$L$16"}</definedName>
    <definedName name="moi" localSheetId="2" hidden="1">{"'Sheet1'!$L$16"}</definedName>
    <definedName name="moi" localSheetId="3" hidden="1">{"'Sheet1'!$L$16"}</definedName>
    <definedName name="moi" localSheetId="4" hidden="1">{"'Sheet1'!$L$16"}</definedName>
    <definedName name="moi" localSheetId="5" hidden="1">{"'Sheet1'!$L$16"}</definedName>
    <definedName name="moi" localSheetId="7" hidden="1">{"'Sheet1'!$L$16"}</definedName>
    <definedName name="moi" localSheetId="9" hidden="1">{"'Sheet1'!$L$16"}</definedName>
    <definedName name="moi" localSheetId="10" hidden="1">{"'Sheet1'!$L$16"}</definedName>
    <definedName name="moi" localSheetId="11" hidden="1">{"'Sheet1'!$L$16"}</definedName>
    <definedName name="moi" hidden="1">{"'Sheet1'!$L$16"}</definedName>
    <definedName name="n" localSheetId="0" hidden="1">{"'Sheet1'!$L$16"}</definedName>
    <definedName name="n" localSheetId="1" hidden="1">{"'Sheet1'!$L$16"}</definedName>
    <definedName name="n" localSheetId="2" hidden="1">{"'Sheet1'!$L$16"}</definedName>
    <definedName name="n" localSheetId="3" hidden="1">{"'Sheet1'!$L$16"}</definedName>
    <definedName name="n" localSheetId="4" hidden="1">{"'Sheet1'!$L$16"}</definedName>
    <definedName name="n" localSheetId="5" hidden="1">{"'Sheet1'!$L$16"}</definedName>
    <definedName name="n" localSheetId="7" hidden="1">{"'Sheet1'!$L$16"}</definedName>
    <definedName name="n" localSheetId="9" hidden="1">{"'Sheet1'!$L$16"}</definedName>
    <definedName name="n" localSheetId="10" hidden="1">{"'Sheet1'!$L$16"}</definedName>
    <definedName name="n" localSheetId="11" hidden="1">{"'Sheet1'!$L$16"}</definedName>
    <definedName name="n" hidden="1">{"'Sheet1'!$L$16"}</definedName>
    <definedName name="Ne" localSheetId="0" hidden="1">{"'Sheet1'!$L$16"}</definedName>
    <definedName name="Ne" localSheetId="1" hidden="1">{"'Sheet1'!$L$16"}</definedName>
    <definedName name="Ne" localSheetId="2" hidden="1">{"'Sheet1'!$L$16"}</definedName>
    <definedName name="Ne" localSheetId="3" hidden="1">{"'Sheet1'!$L$16"}</definedName>
    <definedName name="Ne" localSheetId="4" hidden="1">{"'Sheet1'!$L$16"}</definedName>
    <definedName name="Ne" localSheetId="5" hidden="1">{"'Sheet1'!$L$16"}</definedName>
    <definedName name="Ne" localSheetId="7" hidden="1">{"'Sheet1'!$L$16"}</definedName>
    <definedName name="Ne" localSheetId="9" hidden="1">{"'Sheet1'!$L$16"}</definedName>
    <definedName name="Ne" localSheetId="10" hidden="1">{"'Sheet1'!$L$16"}</definedName>
    <definedName name="Ne" localSheetId="11" hidden="1">{"'Sheet1'!$L$16"}</definedName>
    <definedName name="Ne" hidden="1">{"'Sheet1'!$L$16"}</definedName>
    <definedName name="nnn" localSheetId="0" hidden="1">{"'Sheet1'!$L$16"}</definedName>
    <definedName name="nnn" localSheetId="1" hidden="1">{"'Sheet1'!$L$16"}</definedName>
    <definedName name="nnn" localSheetId="2" hidden="1">{"'Sheet1'!$L$16"}</definedName>
    <definedName name="nnn" localSheetId="3" hidden="1">{"'Sheet1'!$L$16"}</definedName>
    <definedName name="nnn" localSheetId="4" hidden="1">{"'Sheet1'!$L$16"}</definedName>
    <definedName name="nnn" localSheetId="5" hidden="1">{"'Sheet1'!$L$16"}</definedName>
    <definedName name="nnn" localSheetId="7" hidden="1">{"'Sheet1'!$L$16"}</definedName>
    <definedName name="nnn" localSheetId="9" hidden="1">{"'Sheet1'!$L$16"}</definedName>
    <definedName name="nnn" localSheetId="10" hidden="1">{"'Sheet1'!$L$16"}</definedName>
    <definedName name="nnn" localSheetId="11" hidden="1">{"'Sheet1'!$L$16"}</definedName>
    <definedName name="nnn" hidden="1">{"'Sheet1'!$L$16"}</definedName>
    <definedName name="ngan" localSheetId="0" hidden="1">{"'Sheet1'!$L$16"}</definedName>
    <definedName name="ngan" localSheetId="1" hidden="1">{"'Sheet1'!$L$16"}</definedName>
    <definedName name="ngan" localSheetId="2" hidden="1">{"'Sheet1'!$L$16"}</definedName>
    <definedName name="ngan" localSheetId="3" hidden="1">{"'Sheet1'!$L$16"}</definedName>
    <definedName name="ngan" localSheetId="4" hidden="1">{"'Sheet1'!$L$16"}</definedName>
    <definedName name="ngan" localSheetId="5" hidden="1">{"'Sheet1'!$L$16"}</definedName>
    <definedName name="ngan" localSheetId="7" hidden="1">{"'Sheet1'!$L$16"}</definedName>
    <definedName name="ngan" localSheetId="9" hidden="1">{"'Sheet1'!$L$16"}</definedName>
    <definedName name="ngan" localSheetId="10" hidden="1">{"'Sheet1'!$L$16"}</definedName>
    <definedName name="ngan" localSheetId="11" hidden="1">{"'Sheet1'!$L$16"}</definedName>
    <definedName name="ngan" hidden="1">{"'Sheet1'!$L$16"}</definedName>
    <definedName name="ngu" localSheetId="0" hidden="1">{"'Sheet1'!$L$16"}</definedName>
    <definedName name="ngu" localSheetId="1" hidden="1">{"'Sheet1'!$L$16"}</definedName>
    <definedName name="ngu" localSheetId="2" hidden="1">{"'Sheet1'!$L$16"}</definedName>
    <definedName name="ngu" localSheetId="3" hidden="1">{"'Sheet1'!$L$16"}</definedName>
    <definedName name="ngu" localSheetId="4" hidden="1">{"'Sheet1'!$L$16"}</definedName>
    <definedName name="ngu" localSheetId="5" hidden="1">{"'Sheet1'!$L$16"}</definedName>
    <definedName name="ngu" localSheetId="7" hidden="1">{"'Sheet1'!$L$16"}</definedName>
    <definedName name="ngu" localSheetId="9" hidden="1">{"'Sheet1'!$L$16"}</definedName>
    <definedName name="ngu" localSheetId="10" hidden="1">{"'Sheet1'!$L$16"}</definedName>
    <definedName name="ngu" localSheetId="11" hidden="1">{"'Sheet1'!$L$16"}</definedName>
    <definedName name="ngu" hidden="1">{"'Sheet1'!$L$16"}</definedName>
    <definedName name="o" localSheetId="0" hidden="1">{"'Sheet1'!$L$16"}</definedName>
    <definedName name="o" localSheetId="1" hidden="1">{"'Sheet1'!$L$16"}</definedName>
    <definedName name="o" localSheetId="2" hidden="1">{"'Sheet1'!$L$16"}</definedName>
    <definedName name="o" localSheetId="3" hidden="1">{"'Sheet1'!$L$16"}</definedName>
    <definedName name="o" localSheetId="4" hidden="1">{"'Sheet1'!$L$16"}</definedName>
    <definedName name="o" localSheetId="5" hidden="1">{"'Sheet1'!$L$16"}</definedName>
    <definedName name="o" localSheetId="7" hidden="1">{"'Sheet1'!$L$16"}</definedName>
    <definedName name="o" localSheetId="9" hidden="1">{"'Sheet1'!$L$16"}</definedName>
    <definedName name="o" localSheetId="10" hidden="1">{"'Sheet1'!$L$16"}</definedName>
    <definedName name="o" localSheetId="11" hidden="1">{"'Sheet1'!$L$16"}</definedName>
    <definedName name="o" hidden="1">{"'Sheet1'!$L$16"}</definedName>
    <definedName name="PAIII_" localSheetId="0" hidden="1">{"'Sheet1'!$L$16"}</definedName>
    <definedName name="PAIII_" localSheetId="1" hidden="1">{"'Sheet1'!$L$16"}</definedName>
    <definedName name="PAIII_" localSheetId="2" hidden="1">{"'Sheet1'!$L$16"}</definedName>
    <definedName name="PAIII_" localSheetId="3" hidden="1">{"'Sheet1'!$L$16"}</definedName>
    <definedName name="PAIII_" localSheetId="4" hidden="1">{"'Sheet1'!$L$16"}</definedName>
    <definedName name="PAIII_" localSheetId="5" hidden="1">{"'Sheet1'!$L$16"}</definedName>
    <definedName name="PAIII_" localSheetId="7" hidden="1">{"'Sheet1'!$L$16"}</definedName>
    <definedName name="PAIII_" localSheetId="9" hidden="1">{"'Sheet1'!$L$16"}</definedName>
    <definedName name="PAIII_" localSheetId="10" hidden="1">{"'Sheet1'!$L$16"}</definedName>
    <definedName name="PAIII_" localSheetId="11" hidden="1">{"'Sheet1'!$L$16"}</definedName>
    <definedName name="PAIII_" hidden="1">{"'Sheet1'!$L$16"}</definedName>
    <definedName name="PL" localSheetId="0" hidden="1">{"'Sheet1'!$L$16"}</definedName>
    <definedName name="PL" localSheetId="1" hidden="1">{"'Sheet1'!$L$16"}</definedName>
    <definedName name="PL" localSheetId="2" hidden="1">{"'Sheet1'!$L$16"}</definedName>
    <definedName name="PL" localSheetId="3" hidden="1">{"'Sheet1'!$L$16"}</definedName>
    <definedName name="PL" localSheetId="4" hidden="1">{"'Sheet1'!$L$16"}</definedName>
    <definedName name="PL" localSheetId="5" hidden="1">{"'Sheet1'!$L$16"}</definedName>
    <definedName name="PL" localSheetId="7" hidden="1">{"'Sheet1'!$L$16"}</definedName>
    <definedName name="PL" localSheetId="9" hidden="1">{"'Sheet1'!$L$16"}</definedName>
    <definedName name="PL" localSheetId="10" hidden="1">{"'Sheet1'!$L$16"}</definedName>
    <definedName name="PL" localSheetId="11" hidden="1">{"'Sheet1'!$L$16"}</definedName>
    <definedName name="PL" hidden="1">{"'Sheet1'!$L$16"}</definedName>
    <definedName name="PMS" localSheetId="0" hidden="1">{"'Sheet1'!$L$16"}</definedName>
    <definedName name="PMS" localSheetId="1" hidden="1">{"'Sheet1'!$L$16"}</definedName>
    <definedName name="PMS" localSheetId="2" hidden="1">{"'Sheet1'!$L$16"}</definedName>
    <definedName name="PMS" localSheetId="3" hidden="1">{"'Sheet1'!$L$16"}</definedName>
    <definedName name="PMS" localSheetId="4" hidden="1">{"'Sheet1'!$L$16"}</definedName>
    <definedName name="PMS" localSheetId="5" hidden="1">{"'Sheet1'!$L$16"}</definedName>
    <definedName name="PMS" localSheetId="7" hidden="1">{"'Sheet1'!$L$16"}</definedName>
    <definedName name="PMS" localSheetId="9" hidden="1">{"'Sheet1'!$L$16"}</definedName>
    <definedName name="PMS" localSheetId="10" hidden="1">{"'Sheet1'!$L$16"}</definedName>
    <definedName name="PMS" localSheetId="11" hidden="1">{"'Sheet1'!$L$16"}</definedName>
    <definedName name="PMS" hidden="1">{"'Sheet1'!$L$16"}</definedName>
    <definedName name="_xlnm.Print_Area" localSheetId="0">'46-CKNS'!$A$1:$C$40</definedName>
    <definedName name="_xlnm.Print_Area" localSheetId="1">'47-CKNS'!$A$1:$C$36</definedName>
    <definedName name="_xlnm.Print_Area" localSheetId="2">'48-CKNS'!$A$1:$D$43</definedName>
    <definedName name="_xlnm.Print_Area" localSheetId="3">'49-CKNS'!$A$1:$E$34</definedName>
    <definedName name="_xlnm.Print_Area" localSheetId="4">'50-CKNS'!$A$1:$C$48</definedName>
    <definedName name="_xlnm.Print_Area" localSheetId="5">'51-CKNS'!$A$1:$M$21</definedName>
    <definedName name="_xlnm.Print_Area" localSheetId="6">'52-CKNS'!$A$1:$O$197</definedName>
    <definedName name="_xlnm.Print_Area" localSheetId="7">'53-CKNS'!$A$1:$P$349</definedName>
    <definedName name="_xlnm.Print_Area" localSheetId="8">'54-CKNS'!$A$1:$V$16</definedName>
    <definedName name="_xlnm.Print_Area" localSheetId="9">'55-CKNS'!$A$1:$K$91</definedName>
    <definedName name="_xlnm.Print_Area" localSheetId="10">'56-CKNS'!$A$1:$F$87</definedName>
    <definedName name="_xlnm.Print_Area" localSheetId="11">'57-CKNS'!$A$1:$P$126</definedName>
    <definedName name="_xlnm.Print_Area" localSheetId="12">'58-CKNS'!$A$1:$M$199</definedName>
    <definedName name="_xlnm.Print_Titles" localSheetId="5">'51-CKNS'!$A:$M,'51-CKNS'!#REF!</definedName>
    <definedName name="_xlnm.Print_Titles" localSheetId="6">'52-CKNS'!$6:$8</definedName>
    <definedName name="_xlnm.Print_Titles" localSheetId="7">'53-CKNS'!$6:$10</definedName>
    <definedName name="_xlnm.Print_Titles" localSheetId="9">'55-CKNS'!$6:$10</definedName>
    <definedName name="_xlnm.Print_Titles" localSheetId="10">'56-CKNS'!$7:$8</definedName>
    <definedName name="_xlnm.Print_Titles" localSheetId="11">'57-CKNS'!$6:$9</definedName>
    <definedName name="_xlnm.Print_Titles" localSheetId="12">'58-CKNS'!$5:$8</definedName>
    <definedName name="qwerty" localSheetId="0" hidden="1">{#N/A,#N/A,FALSE,"Chi tiÆt"}</definedName>
    <definedName name="qwerty" localSheetId="1" hidden="1">{#N/A,#N/A,FALSE,"Chi tiÆt"}</definedName>
    <definedName name="qwerty" localSheetId="2" hidden="1">{#N/A,#N/A,FALSE,"Chi tiÆt"}</definedName>
    <definedName name="qwerty" localSheetId="3" hidden="1">{#N/A,#N/A,FALSE,"Chi tiÆt"}</definedName>
    <definedName name="qwerty" localSheetId="4" hidden="1">{#N/A,#N/A,FALSE,"Chi tiÆt"}</definedName>
    <definedName name="qwerty" localSheetId="5" hidden="1">{#N/A,#N/A,FALSE,"Chi tiÆt"}</definedName>
    <definedName name="qwerty" localSheetId="7" hidden="1">{#N/A,#N/A,FALSE,"Chi tiÆt"}</definedName>
    <definedName name="qwerty" localSheetId="9" hidden="1">{#N/A,#N/A,FALSE,"Chi tiÆt"}</definedName>
    <definedName name="qwerty" localSheetId="10" hidden="1">{#N/A,#N/A,FALSE,"Chi tiÆt"}</definedName>
    <definedName name="qwerty" localSheetId="11" hidden="1">{#N/A,#N/A,FALSE,"Chi tiÆt"}</definedName>
    <definedName name="qwerty" hidden="1">{#N/A,#N/A,FALSE,"Chi tiÆt"}</definedName>
    <definedName name="quan.P12" localSheetId="0" hidden="1">{"'Sheet1'!$L$16"}</definedName>
    <definedName name="quan.P12" localSheetId="1" hidden="1">{"'Sheet1'!$L$16"}</definedName>
    <definedName name="quan.P12" localSheetId="2" hidden="1">{"'Sheet1'!$L$16"}</definedName>
    <definedName name="quan.P12" localSheetId="3" hidden="1">{"'Sheet1'!$L$16"}</definedName>
    <definedName name="quan.P12" localSheetId="4" hidden="1">{"'Sheet1'!$L$16"}</definedName>
    <definedName name="quan.P12" localSheetId="5" hidden="1">{"'Sheet1'!$L$16"}</definedName>
    <definedName name="quan.P12" localSheetId="7" hidden="1">{"'Sheet1'!$L$16"}</definedName>
    <definedName name="quan.P12" localSheetId="9" hidden="1">{"'Sheet1'!$L$16"}</definedName>
    <definedName name="quan.P12" localSheetId="10" hidden="1">{"'Sheet1'!$L$16"}</definedName>
    <definedName name="quan.P12" localSheetId="11" hidden="1">{"'Sheet1'!$L$16"}</definedName>
    <definedName name="quan.P12" hidden="1">{"'Sheet1'!$L$16"}</definedName>
    <definedName name="Ranhxay" localSheetId="0" hidden="1">{"'Sheet1'!$L$16"}</definedName>
    <definedName name="Ranhxay" localSheetId="1" hidden="1">{"'Sheet1'!$L$16"}</definedName>
    <definedName name="Ranhxay" localSheetId="2" hidden="1">{"'Sheet1'!$L$16"}</definedName>
    <definedName name="Ranhxay" localSheetId="3" hidden="1">{"'Sheet1'!$L$16"}</definedName>
    <definedName name="Ranhxay" localSheetId="4" hidden="1">{"'Sheet1'!$L$16"}</definedName>
    <definedName name="Ranhxay" localSheetId="5" hidden="1">{"'Sheet1'!$L$16"}</definedName>
    <definedName name="Ranhxay" localSheetId="7" hidden="1">{"'Sheet1'!$L$16"}</definedName>
    <definedName name="Ranhxay" localSheetId="9" hidden="1">{"'Sheet1'!$L$16"}</definedName>
    <definedName name="Ranhxay" localSheetId="10" hidden="1">{"'Sheet1'!$L$16"}</definedName>
    <definedName name="Ranhxay" localSheetId="11" hidden="1">{"'Sheet1'!$L$16"}</definedName>
    <definedName name="Ranhxay" hidden="1">{"'Sheet1'!$L$16"}</definedName>
    <definedName name="RGHGSD" localSheetId="0" hidden="1">{"'Sheet1'!$L$16"}</definedName>
    <definedName name="RGHGSD" localSheetId="1" hidden="1">{"'Sheet1'!$L$16"}</definedName>
    <definedName name="RGHGSD" localSheetId="2" hidden="1">{"'Sheet1'!$L$16"}</definedName>
    <definedName name="RGHGSD" localSheetId="3" hidden="1">{"'Sheet1'!$L$16"}</definedName>
    <definedName name="RGHGSD" localSheetId="4" hidden="1">{"'Sheet1'!$L$16"}</definedName>
    <definedName name="RGHGSD" localSheetId="5" hidden="1">{"'Sheet1'!$L$16"}</definedName>
    <definedName name="RGHGSD" localSheetId="7" hidden="1">{"'Sheet1'!$L$16"}</definedName>
    <definedName name="RGHGSD" localSheetId="8" hidden="1">{"'Sheet1'!$L$16"}</definedName>
    <definedName name="RGHGSD" localSheetId="9" hidden="1">{"'Sheet1'!$L$16"}</definedName>
    <definedName name="RGHGSD" localSheetId="10" hidden="1">{"'Sheet1'!$L$16"}</definedName>
    <definedName name="RGHGSD" localSheetId="11" hidden="1">{"'Sheet1'!$L$16"}</definedName>
    <definedName name="RGHGSD" hidden="1">{"'Sheet1'!$L$16"}</definedName>
    <definedName name="sas" localSheetId="0" hidden="1">{"'Sheet1'!$L$16"}</definedName>
    <definedName name="sas" localSheetId="1" hidden="1">{"'Sheet1'!$L$16"}</definedName>
    <definedName name="sas" localSheetId="2" hidden="1">{"'Sheet1'!$L$16"}</definedName>
    <definedName name="sas" localSheetId="3" hidden="1">{"'Sheet1'!$L$16"}</definedName>
    <definedName name="sas" localSheetId="4" hidden="1">{"'Sheet1'!$L$16"}</definedName>
    <definedName name="sas" localSheetId="5" hidden="1">{"'Sheet1'!$L$16"}</definedName>
    <definedName name="sas" localSheetId="7" hidden="1">{"'Sheet1'!$L$16"}</definedName>
    <definedName name="sas" localSheetId="9" hidden="1">{"'Sheet1'!$L$16"}</definedName>
    <definedName name="sas" localSheetId="10" hidden="1">{"'Sheet1'!$L$16"}</definedName>
    <definedName name="sas" localSheetId="11" hidden="1">{"'Sheet1'!$L$16"}</definedName>
    <definedName name="sas" hidden="1">{"'Sheet1'!$L$16"}</definedName>
    <definedName name="sd" localSheetId="0" hidden="1">{"'Sheet1'!$L$16"}</definedName>
    <definedName name="sd" localSheetId="1" hidden="1">{"'Sheet1'!$L$16"}</definedName>
    <definedName name="sd" localSheetId="2" hidden="1">{"'Sheet1'!$L$16"}</definedName>
    <definedName name="sd" localSheetId="3" hidden="1">{"'Sheet1'!$L$16"}</definedName>
    <definedName name="sd" localSheetId="4" hidden="1">{"'Sheet1'!$L$16"}</definedName>
    <definedName name="sd" localSheetId="5" hidden="1">{"'Sheet1'!$L$16"}</definedName>
    <definedName name="sd" localSheetId="7" hidden="1">{"'Sheet1'!$L$16"}</definedName>
    <definedName name="sd" localSheetId="9" hidden="1">{"'Sheet1'!$L$16"}</definedName>
    <definedName name="sd" localSheetId="10" hidden="1">{"'Sheet1'!$L$16"}</definedName>
    <definedName name="sd" localSheetId="11" hidden="1">{"'Sheet1'!$L$16"}</definedName>
    <definedName name="sd" hidden="1">{"'Sheet1'!$L$16"}</definedName>
    <definedName name="sdfsdfsd" localSheetId="0" hidden="1">{"'Sheet1'!$L$16"}</definedName>
    <definedName name="sdfsdfsd" localSheetId="1" hidden="1">{"'Sheet1'!$L$16"}</definedName>
    <definedName name="sdfsdfsd" localSheetId="2" hidden="1">{"'Sheet1'!$L$16"}</definedName>
    <definedName name="sdfsdfsd" localSheetId="3" hidden="1">{"'Sheet1'!$L$16"}</definedName>
    <definedName name="sdfsdfsd" localSheetId="4" hidden="1">{"'Sheet1'!$L$16"}</definedName>
    <definedName name="sdfsdfsd" localSheetId="5" hidden="1">{"'Sheet1'!$L$16"}</definedName>
    <definedName name="sdfsdfsd" localSheetId="7" hidden="1">{"'Sheet1'!$L$16"}</definedName>
    <definedName name="sdfsdfsd" localSheetId="9" hidden="1">{"'Sheet1'!$L$16"}</definedName>
    <definedName name="sdfsdfsd" localSheetId="10" hidden="1">{"'Sheet1'!$L$16"}</definedName>
    <definedName name="sdfsdfsd" localSheetId="11" hidden="1">{"'Sheet1'!$L$16"}</definedName>
    <definedName name="sdfsdfsd" hidden="1">{"'Sheet1'!$L$16"}</definedName>
    <definedName name="sds" localSheetId="0" hidden="1">{"'Sheet1'!$L$16"}</definedName>
    <definedName name="sds" localSheetId="1" hidden="1">{"'Sheet1'!$L$16"}</definedName>
    <definedName name="sds" localSheetId="2" hidden="1">{"'Sheet1'!$L$16"}</definedName>
    <definedName name="sds" localSheetId="3" hidden="1">{"'Sheet1'!$L$16"}</definedName>
    <definedName name="sds" localSheetId="4" hidden="1">{"'Sheet1'!$L$16"}</definedName>
    <definedName name="sds" localSheetId="5" hidden="1">{"'Sheet1'!$L$16"}</definedName>
    <definedName name="sds" localSheetId="7" hidden="1">{"'Sheet1'!$L$16"}</definedName>
    <definedName name="sds" localSheetId="9" hidden="1">{"'Sheet1'!$L$16"}</definedName>
    <definedName name="sds" localSheetId="10" hidden="1">{"'Sheet1'!$L$16"}</definedName>
    <definedName name="sds" localSheetId="11" hidden="1">{"'Sheet1'!$L$16"}</definedName>
    <definedName name="sds" hidden="1">{"'Sheet1'!$L$16"}</definedName>
    <definedName name="sfbsgbsfgsf" localSheetId="0" hidden="1">{"'Sheet1'!$L$16"}</definedName>
    <definedName name="sfbsgbsfgsf" localSheetId="1" hidden="1">{"'Sheet1'!$L$16"}</definedName>
    <definedName name="sfbsgbsfgsf" localSheetId="2" hidden="1">{"'Sheet1'!$L$16"}</definedName>
    <definedName name="sfbsgbsfgsf" localSheetId="3" hidden="1">{"'Sheet1'!$L$16"}</definedName>
    <definedName name="sfbsgbsfgsf" localSheetId="4" hidden="1">{"'Sheet1'!$L$16"}</definedName>
    <definedName name="sfbsgbsfgsf" localSheetId="5" hidden="1">{"'Sheet1'!$L$16"}</definedName>
    <definedName name="sfbsgbsfgsf" localSheetId="7" hidden="1">{"'Sheet1'!$L$16"}</definedName>
    <definedName name="sfbsgbsfgsf" localSheetId="9" hidden="1">{"'Sheet1'!$L$16"}</definedName>
    <definedName name="sfbsgbsfgsf" localSheetId="10" hidden="1">{"'Sheet1'!$L$16"}</definedName>
    <definedName name="sfbsgbsfgsf" localSheetId="11" hidden="1">{"'Sheet1'!$L$16"}</definedName>
    <definedName name="sfbsgbsfgsf" hidden="1">{"'Sheet1'!$L$16"}</definedName>
    <definedName name="SS" localSheetId="0" hidden="1">{"'Sheet1'!$L$16"}</definedName>
    <definedName name="SS" localSheetId="1" hidden="1">{"'Sheet1'!$L$16"}</definedName>
    <definedName name="SS" localSheetId="2" hidden="1">{"'Sheet1'!$L$16"}</definedName>
    <definedName name="SS" localSheetId="3" hidden="1">{"'Sheet1'!$L$16"}</definedName>
    <definedName name="SS" localSheetId="4" hidden="1">{"'Sheet1'!$L$16"}</definedName>
    <definedName name="SS" localSheetId="5" hidden="1">{"'Sheet1'!$L$16"}</definedName>
    <definedName name="SS" localSheetId="7" hidden="1">{"'Sheet1'!$L$16"}</definedName>
    <definedName name="SS" localSheetId="9" hidden="1">{"'Sheet1'!$L$16"}</definedName>
    <definedName name="SS" localSheetId="10" hidden="1">{"'Sheet1'!$L$16"}</definedName>
    <definedName name="SS" localSheetId="11" hidden="1">{"'Sheet1'!$L$16"}</definedName>
    <definedName name="SS" hidden="1">{"'Sheet1'!$L$16"}</definedName>
    <definedName name="t" localSheetId="0" hidden="1">{"'Sheet1'!$L$16"}</definedName>
    <definedName name="t" localSheetId="1" hidden="1">{"'Sheet1'!$L$16"}</definedName>
    <definedName name="t" localSheetId="2" hidden="1">{"'Sheet1'!$L$16"}</definedName>
    <definedName name="t" localSheetId="3" hidden="1">{"'Sheet1'!$L$16"}</definedName>
    <definedName name="t" localSheetId="4" hidden="1">{"'Sheet1'!$L$16"}</definedName>
    <definedName name="t" localSheetId="5" hidden="1">{"'Sheet1'!$L$16"}</definedName>
    <definedName name="t" localSheetId="7" hidden="1">{"'Sheet1'!$L$16"}</definedName>
    <definedName name="t" localSheetId="9" hidden="1">{"'Sheet1'!$L$16"}</definedName>
    <definedName name="t" localSheetId="10" hidden="1">{"'Sheet1'!$L$16"}</definedName>
    <definedName name="t" localSheetId="11" hidden="1">{"'Sheet1'!$L$16"}</definedName>
    <definedName name="t" hidden="1">{"'Sheet1'!$L$16"}</definedName>
    <definedName name="t.hop" localSheetId="0" hidden="1">{"'Sheet1'!$L$16"}</definedName>
    <definedName name="t.hop" localSheetId="1" hidden="1">{"'Sheet1'!$L$16"}</definedName>
    <definedName name="t.hop" localSheetId="2" hidden="1">{"'Sheet1'!$L$16"}</definedName>
    <definedName name="t.hop" localSheetId="3" hidden="1">{"'Sheet1'!$L$16"}</definedName>
    <definedName name="t.hop" localSheetId="4" hidden="1">{"'Sheet1'!$L$16"}</definedName>
    <definedName name="t.hop" localSheetId="5" hidden="1">{"'Sheet1'!$L$16"}</definedName>
    <definedName name="t.hop" localSheetId="7" hidden="1">{"'Sheet1'!$L$16"}</definedName>
    <definedName name="t.hop" localSheetId="9" hidden="1">{"'Sheet1'!$L$16"}</definedName>
    <definedName name="t.hop" localSheetId="10" hidden="1">{"'Sheet1'!$L$16"}</definedName>
    <definedName name="t.hop" localSheetId="11" hidden="1">{"'Sheet1'!$L$16"}</definedName>
    <definedName name="t.hop" hidden="1">{"'Sheet1'!$L$16"}</definedName>
    <definedName name="tbao" localSheetId="0" hidden="1">{"'Sheet1'!$L$16"}</definedName>
    <definedName name="tbao" localSheetId="1" hidden="1">{"'Sheet1'!$L$16"}</definedName>
    <definedName name="tbao" localSheetId="2" hidden="1">{"'Sheet1'!$L$16"}</definedName>
    <definedName name="tbao" localSheetId="3" hidden="1">{"'Sheet1'!$L$16"}</definedName>
    <definedName name="tbao" localSheetId="4" hidden="1">{"'Sheet1'!$L$16"}</definedName>
    <definedName name="tbao" localSheetId="5" hidden="1">{"'Sheet1'!$L$16"}</definedName>
    <definedName name="tbao" localSheetId="7" hidden="1">{"'Sheet1'!$L$16"}</definedName>
    <definedName name="tbao" localSheetId="9" hidden="1">{"'Sheet1'!$L$16"}</definedName>
    <definedName name="tbao" localSheetId="10" hidden="1">{"'Sheet1'!$L$16"}</definedName>
    <definedName name="tbao" localSheetId="11" hidden="1">{"'Sheet1'!$L$16"}</definedName>
    <definedName name="tbao" hidden="1">{"'Sheet1'!$L$16"}</definedName>
    <definedName name="Toannm" localSheetId="0" hidden="1">{"'Sheet1'!$L$16"}</definedName>
    <definedName name="Toannm" localSheetId="1" hidden="1">{"'Sheet1'!$L$16"}</definedName>
    <definedName name="Toannm" localSheetId="2" hidden="1">{"'Sheet1'!$L$16"}</definedName>
    <definedName name="Toannm" localSheetId="3" hidden="1">{"'Sheet1'!$L$16"}</definedName>
    <definedName name="Toannm" localSheetId="4" hidden="1">{"'Sheet1'!$L$16"}</definedName>
    <definedName name="Toannm" localSheetId="5" hidden="1">{"'Sheet1'!$L$16"}</definedName>
    <definedName name="Toannm" localSheetId="7" hidden="1">{"'Sheet1'!$L$16"}</definedName>
    <definedName name="Toannm" localSheetId="9" hidden="1">{"'Sheet1'!$L$16"}</definedName>
    <definedName name="Toannm" localSheetId="10" hidden="1">{"'Sheet1'!$L$16"}</definedName>
    <definedName name="Toannm" localSheetId="11" hidden="1">{"'Sheet1'!$L$16"}</definedName>
    <definedName name="Toannm" hidden="1">{"'Sheet1'!$L$16"}</definedName>
    <definedName name="ttttt" localSheetId="0" hidden="1">{"'Sheet1'!$L$16"}</definedName>
    <definedName name="ttttt" localSheetId="1" hidden="1">{"'Sheet1'!$L$16"}</definedName>
    <definedName name="ttttt" localSheetId="2" hidden="1">{"'Sheet1'!$L$16"}</definedName>
    <definedName name="ttttt" localSheetId="3" hidden="1">{"'Sheet1'!$L$16"}</definedName>
    <definedName name="ttttt" localSheetId="4" hidden="1">{"'Sheet1'!$L$16"}</definedName>
    <definedName name="ttttt" localSheetId="5" hidden="1">{"'Sheet1'!$L$16"}</definedName>
    <definedName name="ttttt" localSheetId="7" hidden="1">{"'Sheet1'!$L$16"}</definedName>
    <definedName name="ttttt" localSheetId="9" hidden="1">{"'Sheet1'!$L$16"}</definedName>
    <definedName name="ttttt" localSheetId="10" hidden="1">{"'Sheet1'!$L$16"}</definedName>
    <definedName name="ttttt" localSheetId="11" hidden="1">{"'Sheet1'!$L$16"}</definedName>
    <definedName name="ttttt" hidden="1">{"'Sheet1'!$L$16"}</definedName>
    <definedName name="TTTTTTTTT" localSheetId="0" hidden="1">{"'Sheet1'!$L$16"}</definedName>
    <definedName name="TTTTTTTTT" localSheetId="1" hidden="1">{"'Sheet1'!$L$16"}</definedName>
    <definedName name="TTTTTTTTT" localSheetId="2" hidden="1">{"'Sheet1'!$L$16"}</definedName>
    <definedName name="TTTTTTTTT" localSheetId="3" hidden="1">{"'Sheet1'!$L$16"}</definedName>
    <definedName name="TTTTTTTTT" localSheetId="4" hidden="1">{"'Sheet1'!$L$16"}</definedName>
    <definedName name="TTTTTTTTT" localSheetId="5" hidden="1">{"'Sheet1'!$L$16"}</definedName>
    <definedName name="TTTTTTTTT" localSheetId="7" hidden="1">{"'Sheet1'!$L$16"}</definedName>
    <definedName name="TTTTTTTTT" localSheetId="9" hidden="1">{"'Sheet1'!$L$16"}</definedName>
    <definedName name="TTTTTTTTT" localSheetId="10" hidden="1">{"'Sheet1'!$L$16"}</definedName>
    <definedName name="TTTTTTTTT" localSheetId="11" hidden="1">{"'Sheet1'!$L$16"}</definedName>
    <definedName name="TTTTTTTTT" hidden="1">{"'Sheet1'!$L$16"}</definedName>
    <definedName name="ttttttttttt" localSheetId="0" hidden="1">{"'Sheet1'!$L$16"}</definedName>
    <definedName name="ttttttttttt" localSheetId="1" hidden="1">{"'Sheet1'!$L$16"}</definedName>
    <definedName name="ttttttttttt" localSheetId="2" hidden="1">{"'Sheet1'!$L$16"}</definedName>
    <definedName name="ttttttttttt" localSheetId="3" hidden="1">{"'Sheet1'!$L$16"}</definedName>
    <definedName name="ttttttttttt" localSheetId="4" hidden="1">{"'Sheet1'!$L$16"}</definedName>
    <definedName name="ttttttttttt" localSheetId="5" hidden="1">{"'Sheet1'!$L$16"}</definedName>
    <definedName name="ttttttttttt" localSheetId="7" hidden="1">{"'Sheet1'!$L$16"}</definedName>
    <definedName name="ttttttttttt" localSheetId="9" hidden="1">{"'Sheet1'!$L$16"}</definedName>
    <definedName name="ttttttttttt" localSheetId="10" hidden="1">{"'Sheet1'!$L$16"}</definedName>
    <definedName name="ttttttttttt" localSheetId="11" hidden="1">{"'Sheet1'!$L$16"}</definedName>
    <definedName name="ttttttttttt" hidden="1">{"'Sheet1'!$L$16"}</definedName>
    <definedName name="tuan" localSheetId="0" hidden="1">{"'Sheet1'!$L$16"}</definedName>
    <definedName name="tuan" localSheetId="1" hidden="1">{"'Sheet1'!$L$16"}</definedName>
    <definedName name="tuan" localSheetId="2" hidden="1">{"'Sheet1'!$L$16"}</definedName>
    <definedName name="tuan" localSheetId="3" hidden="1">{"'Sheet1'!$L$16"}</definedName>
    <definedName name="tuan" localSheetId="4" hidden="1">{"'Sheet1'!$L$16"}</definedName>
    <definedName name="tuan" localSheetId="5" hidden="1">{"'Sheet1'!$L$16"}</definedName>
    <definedName name="tuan" localSheetId="7" hidden="1">{"'Sheet1'!$L$16"}</definedName>
    <definedName name="tuan" localSheetId="9" hidden="1">{"'Sheet1'!$L$16"}</definedName>
    <definedName name="tuan" localSheetId="10" hidden="1">{"'Sheet1'!$L$16"}</definedName>
    <definedName name="tuan" localSheetId="11" hidden="1">{"'Sheet1'!$L$16"}</definedName>
    <definedName name="tuan" hidden="1">{"'Sheet1'!$L$16"}</definedName>
    <definedName name="tuyennhanh" localSheetId="0" hidden="1">{"'Sheet1'!$L$16"}</definedName>
    <definedName name="tuyennhanh" localSheetId="1" hidden="1">{"'Sheet1'!$L$16"}</definedName>
    <definedName name="tuyennhanh" localSheetId="2" hidden="1">{"'Sheet1'!$L$16"}</definedName>
    <definedName name="tuyennhanh" localSheetId="3" hidden="1">{"'Sheet1'!$L$16"}</definedName>
    <definedName name="tuyennhanh" localSheetId="4" hidden="1">{"'Sheet1'!$L$16"}</definedName>
    <definedName name="tuyennhanh" localSheetId="5" hidden="1">{"'Sheet1'!$L$16"}</definedName>
    <definedName name="tuyennhanh" localSheetId="7" hidden="1">{"'Sheet1'!$L$16"}</definedName>
    <definedName name="tuyennhanh" localSheetId="9" hidden="1">{"'Sheet1'!$L$16"}</definedName>
    <definedName name="tuyennhanh" localSheetId="10" hidden="1">{"'Sheet1'!$L$16"}</definedName>
    <definedName name="tuyennhanh" localSheetId="11" hidden="1">{"'Sheet1'!$L$16"}</definedName>
    <definedName name="tuyennhanh" hidden="1">{"'Sheet1'!$L$16"}</definedName>
    <definedName name="tha" localSheetId="0" hidden="1">{"'Sheet1'!$L$16"}</definedName>
    <definedName name="tha" localSheetId="1" hidden="1">{"'Sheet1'!$L$16"}</definedName>
    <definedName name="tha" localSheetId="2" hidden="1">{"'Sheet1'!$L$16"}</definedName>
    <definedName name="tha" localSheetId="3" hidden="1">{"'Sheet1'!$L$16"}</definedName>
    <definedName name="tha" localSheetId="4" hidden="1">{"'Sheet1'!$L$16"}</definedName>
    <definedName name="tha" localSheetId="5" hidden="1">{"'Sheet1'!$L$16"}</definedName>
    <definedName name="tha" localSheetId="7" hidden="1">{"'Sheet1'!$L$16"}</definedName>
    <definedName name="tha" localSheetId="9" hidden="1">{"'Sheet1'!$L$16"}</definedName>
    <definedName name="tha" localSheetId="10" hidden="1">{"'Sheet1'!$L$16"}</definedName>
    <definedName name="tha" localSheetId="11" hidden="1">{"'Sheet1'!$L$16"}</definedName>
    <definedName name="tha" hidden="1">{"'Sheet1'!$L$16"}</definedName>
    <definedName name="thang10" localSheetId="0" hidden="1">{"'Sheet1'!$L$16"}</definedName>
    <definedName name="thang10" localSheetId="1" hidden="1">{"'Sheet1'!$L$16"}</definedName>
    <definedName name="thang10" localSheetId="2" hidden="1">{"'Sheet1'!$L$16"}</definedName>
    <definedName name="thang10" localSheetId="3" hidden="1">{"'Sheet1'!$L$16"}</definedName>
    <definedName name="thang10" localSheetId="4" hidden="1">{"'Sheet1'!$L$16"}</definedName>
    <definedName name="thang10" localSheetId="5" hidden="1">{"'Sheet1'!$L$16"}</definedName>
    <definedName name="thang10" localSheetId="7" hidden="1">{"'Sheet1'!$L$16"}</definedName>
    <definedName name="thang10" localSheetId="9" hidden="1">{"'Sheet1'!$L$16"}</definedName>
    <definedName name="thang10" localSheetId="10" hidden="1">{"'Sheet1'!$L$16"}</definedName>
    <definedName name="thang10" localSheetId="11" hidden="1">{"'Sheet1'!$L$16"}</definedName>
    <definedName name="thang10" hidden="1">{"'Sheet1'!$L$16"}</definedName>
    <definedName name="THANH" localSheetId="0" hidden="1">{"'Sheet1'!$L$16"}</definedName>
    <definedName name="THANH" localSheetId="1" hidden="1">{"'Sheet1'!$L$16"}</definedName>
    <definedName name="THANH" localSheetId="2" hidden="1">{"'Sheet1'!$L$16"}</definedName>
    <definedName name="THANH" localSheetId="3" hidden="1">{"'Sheet1'!$L$16"}</definedName>
    <definedName name="THANH" localSheetId="4" hidden="1">{"'Sheet1'!$L$16"}</definedName>
    <definedName name="THANH" localSheetId="5" hidden="1">{"'Sheet1'!$L$16"}</definedName>
    <definedName name="THANH" localSheetId="7" hidden="1">{"'Sheet1'!$L$16"}</definedName>
    <definedName name="THANH" localSheetId="9" hidden="1">{"'Sheet1'!$L$16"}</definedName>
    <definedName name="THANH" localSheetId="10" hidden="1">{"'Sheet1'!$L$16"}</definedName>
    <definedName name="THANH" localSheetId="11" hidden="1">{"'Sheet1'!$L$16"}</definedName>
    <definedName name="THANH" hidden="1">{"'Sheet1'!$L$16"}</definedName>
    <definedName name="thfh" localSheetId="0" hidden="1">{"'Sheet1'!$L$16"}</definedName>
    <definedName name="thfh" localSheetId="1" hidden="1">{"'Sheet1'!$L$16"}</definedName>
    <definedName name="thfh" localSheetId="2" hidden="1">{"'Sheet1'!$L$16"}</definedName>
    <definedName name="thfh" localSheetId="3" hidden="1">{"'Sheet1'!$L$16"}</definedName>
    <definedName name="thfh" localSheetId="4" hidden="1">{"'Sheet1'!$L$16"}</definedName>
    <definedName name="thfh" localSheetId="5" hidden="1">{"'Sheet1'!$L$16"}</definedName>
    <definedName name="thfh" localSheetId="7" hidden="1">{"'Sheet1'!$L$16"}</definedName>
    <definedName name="thfh" localSheetId="9" hidden="1">{"'Sheet1'!$L$16"}</definedName>
    <definedName name="thfh" localSheetId="10" hidden="1">{"'Sheet1'!$L$16"}</definedName>
    <definedName name="thfh" localSheetId="11" hidden="1">{"'Sheet1'!$L$16"}</definedName>
    <definedName name="thfh" hidden="1">{"'Sheet1'!$L$16"}</definedName>
    <definedName name="thu" localSheetId="0" hidden="1">{"'Sheet1'!$L$16"}</definedName>
    <definedName name="thu" localSheetId="1" hidden="1">{"'Sheet1'!$L$16"}</definedName>
    <definedName name="thu" localSheetId="2" hidden="1">{"'Sheet1'!$L$16"}</definedName>
    <definedName name="thu" localSheetId="3" hidden="1">{"'Sheet1'!$L$16"}</definedName>
    <definedName name="thu" localSheetId="4" hidden="1">{"'Sheet1'!$L$16"}</definedName>
    <definedName name="thu" localSheetId="5" hidden="1">{"'Sheet1'!$L$16"}</definedName>
    <definedName name="thu" localSheetId="7" hidden="1">{"'Sheet1'!$L$16"}</definedName>
    <definedName name="thu" localSheetId="9" hidden="1">{"'Sheet1'!$L$16"}</definedName>
    <definedName name="thu" localSheetId="10" hidden="1">{"'Sheet1'!$L$16"}</definedName>
    <definedName name="thu" localSheetId="11" hidden="1">{"'Sheet1'!$L$16"}</definedName>
    <definedName name="thu" hidden="1">{"'Sheet1'!$L$16"}</definedName>
    <definedName name="thuy" localSheetId="0" hidden="1">{"'Sheet1'!$L$16"}</definedName>
    <definedName name="thuy" localSheetId="1" hidden="1">{"'Sheet1'!$L$16"}</definedName>
    <definedName name="thuy" localSheetId="2" hidden="1">{"'Sheet1'!$L$16"}</definedName>
    <definedName name="thuy" localSheetId="3" hidden="1">{"'Sheet1'!$L$16"}</definedName>
    <definedName name="thuy" localSheetId="4" hidden="1">{"'Sheet1'!$L$16"}</definedName>
    <definedName name="thuy" localSheetId="5" hidden="1">{"'Sheet1'!$L$16"}</definedName>
    <definedName name="thuy" localSheetId="7" hidden="1">{"'Sheet1'!$L$16"}</definedName>
    <definedName name="thuy" localSheetId="9" hidden="1">{"'Sheet1'!$L$16"}</definedName>
    <definedName name="thuy" localSheetId="10" hidden="1">{"'Sheet1'!$L$16"}</definedName>
    <definedName name="thuy" localSheetId="11" hidden="1">{"'Sheet1'!$L$16"}</definedName>
    <definedName name="thuy" hidden="1">{"'Sheet1'!$L$16"}</definedName>
    <definedName name="trang" localSheetId="0" hidden="1">{"'Sheet1'!$L$16"}</definedName>
    <definedName name="trang" localSheetId="1" hidden="1">{"'Sheet1'!$L$16"}</definedName>
    <definedName name="trang" localSheetId="2" hidden="1">{"'Sheet1'!$L$16"}</definedName>
    <definedName name="trang" localSheetId="3" hidden="1">{"'Sheet1'!$L$16"}</definedName>
    <definedName name="trang" localSheetId="4" hidden="1">{"'Sheet1'!$L$16"}</definedName>
    <definedName name="trang" localSheetId="5" hidden="1">{"'Sheet1'!$L$16"}</definedName>
    <definedName name="trang" localSheetId="7" hidden="1">{"'Sheet1'!$L$16"}</definedName>
    <definedName name="trang" localSheetId="9" hidden="1">{"'Sheet1'!$L$16"}</definedName>
    <definedName name="trang" localSheetId="10" hidden="1">{"'Sheet1'!$L$16"}</definedName>
    <definedName name="trang" localSheetId="11" hidden="1">{"'Sheet1'!$L$16"}</definedName>
    <definedName name="trang" hidden="1">{"'Sheet1'!$L$16"}</definedName>
    <definedName name="u" localSheetId="0" hidden="1">{"'Sheet1'!$L$16"}</definedName>
    <definedName name="u" localSheetId="1" hidden="1">{"'Sheet1'!$L$16"}</definedName>
    <definedName name="u" localSheetId="2" hidden="1">{"'Sheet1'!$L$16"}</definedName>
    <definedName name="u" localSheetId="3" hidden="1">{"'Sheet1'!$L$16"}</definedName>
    <definedName name="u" localSheetId="4" hidden="1">{"'Sheet1'!$L$16"}</definedName>
    <definedName name="u" localSheetId="5" hidden="1">{"'Sheet1'!$L$16"}</definedName>
    <definedName name="u" localSheetId="7" hidden="1">{"'Sheet1'!$L$16"}</definedName>
    <definedName name="u" localSheetId="9" hidden="1">{"'Sheet1'!$L$16"}</definedName>
    <definedName name="u" localSheetId="10" hidden="1">{"'Sheet1'!$L$16"}</definedName>
    <definedName name="u" localSheetId="11" hidden="1">{"'Sheet1'!$L$16"}</definedName>
    <definedName name="u" hidden="1">{"'Sheet1'!$L$16"}</definedName>
    <definedName name="ư" localSheetId="0" hidden="1">{"'Sheet1'!$L$16"}</definedName>
    <definedName name="ư" localSheetId="1" hidden="1">{"'Sheet1'!$L$16"}</definedName>
    <definedName name="ư" localSheetId="2" hidden="1">{"'Sheet1'!$L$16"}</definedName>
    <definedName name="ư" localSheetId="3" hidden="1">{"'Sheet1'!$L$16"}</definedName>
    <definedName name="ư" localSheetId="4" hidden="1">{"'Sheet1'!$L$16"}</definedName>
    <definedName name="ư" localSheetId="5" hidden="1">{"'Sheet1'!$L$16"}</definedName>
    <definedName name="ư" localSheetId="7" hidden="1">{"'Sheet1'!$L$16"}</definedName>
    <definedName name="ư" localSheetId="9" hidden="1">{"'Sheet1'!$L$16"}</definedName>
    <definedName name="ư" localSheetId="10" hidden="1">{"'Sheet1'!$L$16"}</definedName>
    <definedName name="ư" localSheetId="11" hidden="1">{"'Sheet1'!$L$16"}</definedName>
    <definedName name="ư" hidden="1">{"'Sheet1'!$L$16"}</definedName>
    <definedName name="v" localSheetId="0" hidden="1">{"'Sheet1'!$L$16"}</definedName>
    <definedName name="v" localSheetId="1" hidden="1">{"'Sheet1'!$L$16"}</definedName>
    <definedName name="v" localSheetId="2" hidden="1">{"'Sheet1'!$L$16"}</definedName>
    <definedName name="v" localSheetId="3" hidden="1">{"'Sheet1'!$L$16"}</definedName>
    <definedName name="v" localSheetId="4" hidden="1">{"'Sheet1'!$L$16"}</definedName>
    <definedName name="v" localSheetId="5" hidden="1">{"'Sheet1'!$L$16"}</definedName>
    <definedName name="v" localSheetId="7" hidden="1">{"'Sheet1'!$L$16"}</definedName>
    <definedName name="v" localSheetId="9" hidden="1">{"'Sheet1'!$L$16"}</definedName>
    <definedName name="v" localSheetId="10" hidden="1">{"'Sheet1'!$L$16"}</definedName>
    <definedName name="v" localSheetId="11" hidden="1">{"'Sheet1'!$L$16"}</definedName>
    <definedName name="v" hidden="1">{"'Sheet1'!$L$16"}</definedName>
    <definedName name="vcoto" localSheetId="0" hidden="1">{"'Sheet1'!$L$16"}</definedName>
    <definedName name="vcoto" localSheetId="1" hidden="1">{"'Sheet1'!$L$16"}</definedName>
    <definedName name="vcoto" localSheetId="2" hidden="1">{"'Sheet1'!$L$16"}</definedName>
    <definedName name="vcoto" localSheetId="3" hidden="1">{"'Sheet1'!$L$16"}</definedName>
    <definedName name="vcoto" localSheetId="4" hidden="1">{"'Sheet1'!$L$16"}</definedName>
    <definedName name="vcoto" localSheetId="5" hidden="1">{"'Sheet1'!$L$16"}</definedName>
    <definedName name="vcoto" localSheetId="7" hidden="1">{"'Sheet1'!$L$16"}</definedName>
    <definedName name="vcoto" localSheetId="9" hidden="1">{"'Sheet1'!$L$16"}</definedName>
    <definedName name="vcoto" localSheetId="10" hidden="1">{"'Sheet1'!$L$16"}</definedName>
    <definedName name="vcoto" localSheetId="11" hidden="1">{"'Sheet1'!$L$16"}</definedName>
    <definedName name="vcoto" hidden="1">{"'Sheet1'!$L$16"}</definedName>
    <definedName name="Viet" localSheetId="0" hidden="1">{"'Sheet1'!$L$16"}</definedName>
    <definedName name="Viet" localSheetId="1" hidden="1">{"'Sheet1'!$L$16"}</definedName>
    <definedName name="Viet" localSheetId="2" hidden="1">{"'Sheet1'!$L$16"}</definedName>
    <definedName name="Viet" localSheetId="3" hidden="1">{"'Sheet1'!$L$16"}</definedName>
    <definedName name="Viet" localSheetId="4" hidden="1">{"'Sheet1'!$L$16"}</definedName>
    <definedName name="Viet" localSheetId="5" hidden="1">{"'Sheet1'!$L$16"}</definedName>
    <definedName name="Viet" localSheetId="7" hidden="1">{"'Sheet1'!$L$16"}</definedName>
    <definedName name="Viet" localSheetId="9" hidden="1">{"'Sheet1'!$L$16"}</definedName>
    <definedName name="Viet" localSheetId="10" hidden="1">{"'Sheet1'!$L$16"}</definedName>
    <definedName name="Viet" localSheetId="11" hidden="1">{"'Sheet1'!$L$16"}</definedName>
    <definedName name="Viet" hidden="1">{"'Sheet1'!$L$16"}</definedName>
    <definedName name="wrn.aaa." localSheetId="0" hidden="1">{#N/A,#N/A,FALSE,"Sheet1";#N/A,#N/A,FALSE,"Sheet1";#N/A,#N/A,FALSE,"Sheet1"}</definedName>
    <definedName name="wrn.aaa." localSheetId="1" hidden="1">{#N/A,#N/A,FALSE,"Sheet1";#N/A,#N/A,FALSE,"Sheet1";#N/A,#N/A,FALSE,"Sheet1"}</definedName>
    <definedName name="wrn.aaa." localSheetId="2" hidden="1">{#N/A,#N/A,FALSE,"Sheet1";#N/A,#N/A,FALSE,"Sheet1";#N/A,#N/A,FALSE,"Sheet1"}</definedName>
    <definedName name="wrn.aaa." localSheetId="3" hidden="1">{#N/A,#N/A,FALSE,"Sheet1";#N/A,#N/A,FALSE,"Sheet1";#N/A,#N/A,FALSE,"Sheet1"}</definedName>
    <definedName name="wrn.aaa." localSheetId="4" hidden="1">{#N/A,#N/A,FALSE,"Sheet1";#N/A,#N/A,FALSE,"Sheet1";#N/A,#N/A,FALSE,"Sheet1"}</definedName>
    <definedName name="wrn.aaa." localSheetId="5" hidden="1">{#N/A,#N/A,FALSE,"Sheet1";#N/A,#N/A,FALSE,"Sheet1";#N/A,#N/A,FALSE,"Sheet1"}</definedName>
    <definedName name="wrn.aaa." localSheetId="7" hidden="1">{#N/A,#N/A,FALSE,"Sheet1";#N/A,#N/A,FALSE,"Sheet1";#N/A,#N/A,FALSE,"Sheet1"}</definedName>
    <definedName name="wrn.aaa." localSheetId="9" hidden="1">{#N/A,#N/A,FALSE,"Sheet1";#N/A,#N/A,FALSE,"Sheet1";#N/A,#N/A,FALSE,"Sheet1"}</definedName>
    <definedName name="wrn.aaa." localSheetId="10" hidden="1">{#N/A,#N/A,FALSE,"Sheet1";#N/A,#N/A,FALSE,"Sheet1";#N/A,#N/A,FALSE,"Sheet1"}</definedName>
    <definedName name="wrn.aaa." localSheetId="11" hidden="1">{#N/A,#N/A,FALSE,"Sheet1";#N/A,#N/A,FALSE,"Sheet1";#N/A,#N/A,FALSE,"Sheet1"}</definedName>
    <definedName name="wrn.aaa." hidden="1">{#N/A,#N/A,FALSE,"Sheet1";#N/A,#N/A,FALSE,"Sheet1";#N/A,#N/A,FALSE,"Sheet1"}</definedName>
    <definedName name="wrn.cong." localSheetId="0" hidden="1">{#N/A,#N/A,FALSE,"Sheet1"}</definedName>
    <definedName name="wrn.cong." localSheetId="1" hidden="1">{#N/A,#N/A,FALSE,"Sheet1"}</definedName>
    <definedName name="wrn.cong." localSheetId="2" hidden="1">{#N/A,#N/A,FALSE,"Sheet1"}</definedName>
    <definedName name="wrn.cong." localSheetId="3" hidden="1">{#N/A,#N/A,FALSE,"Sheet1"}</definedName>
    <definedName name="wrn.cong." localSheetId="4" hidden="1">{#N/A,#N/A,FALSE,"Sheet1"}</definedName>
    <definedName name="wrn.cong." localSheetId="5" hidden="1">{#N/A,#N/A,FALSE,"Sheet1"}</definedName>
    <definedName name="wrn.cong." localSheetId="7" hidden="1">{#N/A,#N/A,FALSE,"Sheet1"}</definedName>
    <definedName name="wrn.cong." localSheetId="9" hidden="1">{#N/A,#N/A,FALSE,"Sheet1"}</definedName>
    <definedName name="wrn.cong." localSheetId="10" hidden="1">{#N/A,#N/A,FALSE,"Sheet1"}</definedName>
    <definedName name="wrn.cong." localSheetId="11" hidden="1">{#N/A,#N/A,FALSE,"Sheet1"}</definedName>
    <definedName name="wrn.cong." hidden="1">{#N/A,#N/A,FALSE,"Sheet1"}</definedName>
    <definedName name="wrn.chi._.tiÆt." localSheetId="0" hidden="1">{#N/A,#N/A,FALSE,"Chi tiÆt"}</definedName>
    <definedName name="wrn.chi._.tiÆt." localSheetId="1" hidden="1">{#N/A,#N/A,FALSE,"Chi tiÆt"}</definedName>
    <definedName name="wrn.chi._.tiÆt." localSheetId="2" hidden="1">{#N/A,#N/A,FALSE,"Chi tiÆt"}</definedName>
    <definedName name="wrn.chi._.tiÆt." localSheetId="3" hidden="1">{#N/A,#N/A,FALSE,"Chi tiÆt"}</definedName>
    <definedName name="wrn.chi._.tiÆt." localSheetId="4" hidden="1">{#N/A,#N/A,FALSE,"Chi tiÆt"}</definedName>
    <definedName name="wrn.chi._.tiÆt." localSheetId="5" hidden="1">{#N/A,#N/A,FALSE,"Chi tiÆt"}</definedName>
    <definedName name="wrn.chi._.tiÆt." localSheetId="7" hidden="1">{#N/A,#N/A,FALSE,"Chi tiÆt"}</definedName>
    <definedName name="wrn.chi._.tiÆt." localSheetId="8" hidden="1">{#N/A,#N/A,FALSE,"Chi tiÆt"}</definedName>
    <definedName name="wrn.chi._.tiÆt." localSheetId="9" hidden="1">{#N/A,#N/A,FALSE,"Chi tiÆt"}</definedName>
    <definedName name="wrn.chi._.tiÆt." localSheetId="10" hidden="1">{#N/A,#N/A,FALSE,"Chi tiÆt"}</definedName>
    <definedName name="wrn.chi._.tiÆt." localSheetId="11" hidden="1">{#N/A,#N/A,FALSE,"Chi tiÆt"}</definedName>
    <definedName name="wrn.chi._.tiÆt." hidden="1">{#N/A,#N/A,FALSE,"Chi tiÆt"}</definedName>
    <definedName name="wrn.Report." localSheetId="0" hidden="1">{"Offgrid",#N/A,FALSE,"OFFGRID";"Region",#N/A,FALSE,"REGION";"Offgrid -2",#N/A,FALSE,"OFFGRID";"WTP",#N/A,FALSE,"WTP";"WTP -2",#N/A,FALSE,"WTP";"Project",#N/A,FALSE,"PROJECT";"Summary -2",#N/A,FALSE,"SUMMARY"}</definedName>
    <definedName name="wrn.Report." localSheetId="1" hidden="1">{"Offgrid",#N/A,FALSE,"OFFGRID";"Region",#N/A,FALSE,"REGION";"Offgrid -2",#N/A,FALSE,"OFFGRID";"WTP",#N/A,FALSE,"WTP";"WTP -2",#N/A,FALSE,"WTP";"Project",#N/A,FALSE,"PROJECT";"Summary -2",#N/A,FALSE,"SUMMARY"}</definedName>
    <definedName name="wrn.Report." localSheetId="2" hidden="1">{"Offgrid",#N/A,FALSE,"OFFGRID";"Region",#N/A,FALSE,"REGION";"Offgrid -2",#N/A,FALSE,"OFFGRID";"WTP",#N/A,FALSE,"WTP";"WTP -2",#N/A,FALSE,"WTP";"Project",#N/A,FALSE,"PROJECT";"Summary -2",#N/A,FALSE,"SUMMARY"}</definedName>
    <definedName name="wrn.Report." localSheetId="3" hidden="1">{"Offgrid",#N/A,FALSE,"OFFGRID";"Region",#N/A,FALSE,"REGION";"Offgrid -2",#N/A,FALSE,"OFFGRID";"WTP",#N/A,FALSE,"WTP";"WTP -2",#N/A,FALSE,"WTP";"Project",#N/A,FALSE,"PROJECT";"Summary -2",#N/A,FALSE,"SUMMARY"}</definedName>
    <definedName name="wrn.Report." localSheetId="4" hidden="1">{"Offgrid",#N/A,FALSE,"OFFGRID";"Region",#N/A,FALSE,"REGION";"Offgrid -2",#N/A,FALSE,"OFFGRID";"WTP",#N/A,FALSE,"WTP";"WTP -2",#N/A,FALSE,"WTP";"Project",#N/A,FALSE,"PROJECT";"Summary -2",#N/A,FALSE,"SUMMARY"}</definedName>
    <definedName name="wrn.Report." localSheetId="5" hidden="1">{"Offgrid",#N/A,FALSE,"OFFGRID";"Region",#N/A,FALSE,"REGION";"Offgrid -2",#N/A,FALSE,"OFFGRID";"WTP",#N/A,FALSE,"WTP";"WTP -2",#N/A,FALSE,"WTP";"Project",#N/A,FALSE,"PROJECT";"Summary -2",#N/A,FALSE,"SUMMARY"}</definedName>
    <definedName name="wrn.Report." localSheetId="7" hidden="1">{"Offgrid",#N/A,FALSE,"OFFGRID";"Region",#N/A,FALSE,"REGION";"Offgrid -2",#N/A,FALSE,"OFFGRID";"WTP",#N/A,FALSE,"WTP";"WTP -2",#N/A,FALSE,"WTP";"Project",#N/A,FALSE,"PROJECT";"Summary -2",#N/A,FALSE,"SUMMARY"}</definedName>
    <definedName name="wrn.Report." localSheetId="9" hidden="1">{"Offgrid",#N/A,FALSE,"OFFGRID";"Region",#N/A,FALSE,"REGION";"Offgrid -2",#N/A,FALSE,"OFFGRID";"WTP",#N/A,FALSE,"WTP";"WTP -2",#N/A,FALSE,"WTP";"Project",#N/A,FALSE,"PROJECT";"Summary -2",#N/A,FALSE,"SUMMARY"}</definedName>
    <definedName name="wrn.Report." localSheetId="10" hidden="1">{"Offgrid",#N/A,FALSE,"OFFGRID";"Region",#N/A,FALSE,"REGION";"Offgrid -2",#N/A,FALSE,"OFFGRID";"WTP",#N/A,FALSE,"WTP";"WTP -2",#N/A,FALSE,"WTP";"Project",#N/A,FALSE,"PROJECT";"Summary -2",#N/A,FALSE,"SUMMARY"}</definedName>
    <definedName name="wrn.Report." localSheetId="11"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f.report" localSheetId="0" hidden="1">{"Offgrid",#N/A,FALSE,"OFFGRID";"Region",#N/A,FALSE,"REGION";"Offgrid -2",#N/A,FALSE,"OFFGRID";"WTP",#N/A,FALSE,"WTP";"WTP -2",#N/A,FALSE,"WTP";"Project",#N/A,FALSE,"PROJECT";"Summary -2",#N/A,FALSE,"SUMMARY"}</definedName>
    <definedName name="wrnf.report" localSheetId="1" hidden="1">{"Offgrid",#N/A,FALSE,"OFFGRID";"Region",#N/A,FALSE,"REGION";"Offgrid -2",#N/A,FALSE,"OFFGRID";"WTP",#N/A,FALSE,"WTP";"WTP -2",#N/A,FALSE,"WTP";"Project",#N/A,FALSE,"PROJECT";"Summary -2",#N/A,FALSE,"SUMMARY"}</definedName>
    <definedName name="wrnf.report" localSheetId="2" hidden="1">{"Offgrid",#N/A,FALSE,"OFFGRID";"Region",#N/A,FALSE,"REGION";"Offgrid -2",#N/A,FALSE,"OFFGRID";"WTP",#N/A,FALSE,"WTP";"WTP -2",#N/A,FALSE,"WTP";"Project",#N/A,FALSE,"PROJECT";"Summary -2",#N/A,FALSE,"SUMMARY"}</definedName>
    <definedName name="wrnf.report" localSheetId="3" hidden="1">{"Offgrid",#N/A,FALSE,"OFFGRID";"Region",#N/A,FALSE,"REGION";"Offgrid -2",#N/A,FALSE,"OFFGRID";"WTP",#N/A,FALSE,"WTP";"WTP -2",#N/A,FALSE,"WTP";"Project",#N/A,FALSE,"PROJECT";"Summary -2",#N/A,FALSE,"SUMMARY"}</definedName>
    <definedName name="wrnf.report" localSheetId="4" hidden="1">{"Offgrid",#N/A,FALSE,"OFFGRID";"Region",#N/A,FALSE,"REGION";"Offgrid -2",#N/A,FALSE,"OFFGRID";"WTP",#N/A,FALSE,"WTP";"WTP -2",#N/A,FALSE,"WTP";"Project",#N/A,FALSE,"PROJECT";"Summary -2",#N/A,FALSE,"SUMMARY"}</definedName>
    <definedName name="wrnf.report" localSheetId="5" hidden="1">{"Offgrid",#N/A,FALSE,"OFFGRID";"Region",#N/A,FALSE,"REGION";"Offgrid -2",#N/A,FALSE,"OFFGRID";"WTP",#N/A,FALSE,"WTP";"WTP -2",#N/A,FALSE,"WTP";"Project",#N/A,FALSE,"PROJECT";"Summary -2",#N/A,FALSE,"SUMMARY"}</definedName>
    <definedName name="wrnf.report" localSheetId="7" hidden="1">{"Offgrid",#N/A,FALSE,"OFFGRID";"Region",#N/A,FALSE,"REGION";"Offgrid -2",#N/A,FALSE,"OFFGRID";"WTP",#N/A,FALSE,"WTP";"WTP -2",#N/A,FALSE,"WTP";"Project",#N/A,FALSE,"PROJECT";"Summary -2",#N/A,FALSE,"SUMMARY"}</definedName>
    <definedName name="wrnf.report" localSheetId="9" hidden="1">{"Offgrid",#N/A,FALSE,"OFFGRID";"Region",#N/A,FALSE,"REGION";"Offgrid -2",#N/A,FALSE,"OFFGRID";"WTP",#N/A,FALSE,"WTP";"WTP -2",#N/A,FALSE,"WTP";"Project",#N/A,FALSE,"PROJECT";"Summary -2",#N/A,FALSE,"SUMMARY"}</definedName>
    <definedName name="wrnf.report" localSheetId="10" hidden="1">{"Offgrid",#N/A,FALSE,"OFFGRID";"Region",#N/A,FALSE,"REGION";"Offgrid -2",#N/A,FALSE,"OFFGRID";"WTP",#N/A,FALSE,"WTP";"WTP -2",#N/A,FALSE,"WTP";"Project",#N/A,FALSE,"PROJECT";"Summary -2",#N/A,FALSE,"SUMMARY"}</definedName>
    <definedName name="wrnf.report" localSheetId="11"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xls" localSheetId="0" hidden="1">{"'Sheet1'!$L$16"}</definedName>
    <definedName name="xls" localSheetId="1" hidden="1">{"'Sheet1'!$L$16"}</definedName>
    <definedName name="xls" localSheetId="2" hidden="1">{"'Sheet1'!$L$16"}</definedName>
    <definedName name="xls" localSheetId="3" hidden="1">{"'Sheet1'!$L$16"}</definedName>
    <definedName name="xls" localSheetId="4" hidden="1">{"'Sheet1'!$L$16"}</definedName>
    <definedName name="xls" localSheetId="5" hidden="1">{"'Sheet1'!$L$16"}</definedName>
    <definedName name="xls" localSheetId="7" hidden="1">{"'Sheet1'!$L$16"}</definedName>
    <definedName name="xls" localSheetId="9" hidden="1">{"'Sheet1'!$L$16"}</definedName>
    <definedName name="xls" localSheetId="10" hidden="1">{"'Sheet1'!$L$16"}</definedName>
    <definedName name="xls" localSheetId="11" hidden="1">{"'Sheet1'!$L$16"}</definedName>
    <definedName name="xls" hidden="1">{"'Sheet1'!$L$16"}</definedName>
    <definedName name="xlttbninh" localSheetId="0" hidden="1">{"'Sheet1'!$L$16"}</definedName>
    <definedName name="xlttbninh" localSheetId="1" hidden="1">{"'Sheet1'!$L$16"}</definedName>
    <definedName name="xlttbninh" localSheetId="2" hidden="1">{"'Sheet1'!$L$16"}</definedName>
    <definedName name="xlttbninh" localSheetId="3" hidden="1">{"'Sheet1'!$L$16"}</definedName>
    <definedName name="xlttbninh" localSheetId="4" hidden="1">{"'Sheet1'!$L$16"}</definedName>
    <definedName name="xlttbninh" localSheetId="5" hidden="1">{"'Sheet1'!$L$16"}</definedName>
    <definedName name="xlttbninh" localSheetId="7" hidden="1">{"'Sheet1'!$L$16"}</definedName>
    <definedName name="xlttbninh" localSheetId="9" hidden="1">{"'Sheet1'!$L$16"}</definedName>
    <definedName name="xlttbninh" localSheetId="10" hidden="1">{"'Sheet1'!$L$16"}</definedName>
    <definedName name="xlttbninh" localSheetId="11" hidden="1">{"'Sheet1'!$L$16"}</definedName>
    <definedName name="xlttbninh" hidden="1">{"'Sheet1'!$L$16"}</definedName>
    <definedName name="ZXzX" localSheetId="0" hidden="1">{"'Sheet1'!$L$16"}</definedName>
    <definedName name="ZXzX" localSheetId="1" hidden="1">{"'Sheet1'!$L$16"}</definedName>
    <definedName name="ZXzX" localSheetId="2" hidden="1">{"'Sheet1'!$L$16"}</definedName>
    <definedName name="ZXzX" localSheetId="3" hidden="1">{"'Sheet1'!$L$16"}</definedName>
    <definedName name="ZXzX" localSheetId="4" hidden="1">{"'Sheet1'!$L$16"}</definedName>
    <definedName name="ZXzX" localSheetId="5" hidden="1">{"'Sheet1'!$L$16"}</definedName>
    <definedName name="ZXzX" localSheetId="7" hidden="1">{"'Sheet1'!$L$16"}</definedName>
    <definedName name="ZXzX" localSheetId="9" hidden="1">{"'Sheet1'!$L$16"}</definedName>
    <definedName name="ZXzX" localSheetId="10" hidden="1">{"'Sheet1'!$L$16"}</definedName>
    <definedName name="ZXzX" localSheetId="11" hidden="1">{"'Sheet1'!$L$16"}</definedName>
    <definedName name="ZXzX" hidden="1">{"'Sheet1'!$L$16"}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50" l="1"/>
  <c r="H9" i="50"/>
  <c r="O197" i="50"/>
  <c r="O196" i="50"/>
  <c r="L195" i="50"/>
  <c r="K195" i="50" s="1"/>
  <c r="N193" i="50"/>
  <c r="O191" i="50"/>
  <c r="L173" i="50"/>
  <c r="K173" i="50" s="1"/>
  <c r="L174" i="50"/>
  <c r="K174" i="50" s="1"/>
  <c r="L175" i="50"/>
  <c r="K175" i="50" s="1"/>
  <c r="L176" i="50"/>
  <c r="K176" i="50" s="1"/>
  <c r="L177" i="50"/>
  <c r="K177" i="50" s="1"/>
  <c r="L178" i="50"/>
  <c r="K178" i="50" s="1"/>
  <c r="L179" i="50"/>
  <c r="K179" i="50" s="1"/>
  <c r="L180" i="50"/>
  <c r="K180" i="50" s="1"/>
  <c r="L181" i="50"/>
  <c r="K181" i="50" s="1"/>
  <c r="L182" i="50"/>
  <c r="K182" i="50" s="1"/>
  <c r="L183" i="50"/>
  <c r="K183" i="50" s="1"/>
  <c r="L184" i="50"/>
  <c r="K184" i="50" s="1"/>
  <c r="L185" i="50"/>
  <c r="K185" i="50" s="1"/>
  <c r="L186" i="50"/>
  <c r="K186" i="50" s="1"/>
  <c r="L187" i="50"/>
  <c r="K187" i="50" s="1"/>
  <c r="L188" i="50"/>
  <c r="K188" i="50" s="1"/>
  <c r="L189" i="50"/>
  <c r="K189" i="50" s="1"/>
  <c r="L172" i="50"/>
  <c r="K172" i="50" s="1"/>
  <c r="M170" i="50"/>
  <c r="K170" i="50" s="1"/>
  <c r="M169" i="50"/>
  <c r="K169" i="50" s="1"/>
  <c r="G167" i="50"/>
  <c r="F165" i="50"/>
  <c r="N163" i="50"/>
  <c r="E160" i="50"/>
  <c r="E159" i="50"/>
  <c r="E9" i="50" s="1"/>
  <c r="D137" i="50"/>
  <c r="D138" i="50"/>
  <c r="D139" i="50"/>
  <c r="D140" i="50"/>
  <c r="D141" i="50"/>
  <c r="D142" i="50"/>
  <c r="D143" i="50"/>
  <c r="D144" i="50"/>
  <c r="D145" i="50"/>
  <c r="D146" i="50"/>
  <c r="D147" i="50"/>
  <c r="D148" i="50"/>
  <c r="D149" i="50"/>
  <c r="D150" i="50"/>
  <c r="D151" i="50"/>
  <c r="D152" i="50"/>
  <c r="D153" i="50"/>
  <c r="D154" i="50"/>
  <c r="D155" i="50"/>
  <c r="D156" i="50"/>
  <c r="D133" i="50"/>
  <c r="D134" i="50"/>
  <c r="D135" i="50"/>
  <c r="D136" i="50"/>
  <c r="D128" i="50"/>
  <c r="D129" i="50"/>
  <c r="D130" i="50"/>
  <c r="D131" i="50"/>
  <c r="D132" i="50"/>
  <c r="D127" i="50"/>
  <c r="D118" i="50"/>
  <c r="D119" i="50"/>
  <c r="D120" i="50"/>
  <c r="D121" i="50"/>
  <c r="D122" i="50"/>
  <c r="D123" i="50"/>
  <c r="D124" i="50"/>
  <c r="D125" i="50"/>
  <c r="D117" i="50"/>
  <c r="D108" i="50"/>
  <c r="D109" i="50"/>
  <c r="D110" i="50"/>
  <c r="D111" i="50"/>
  <c r="D112" i="50"/>
  <c r="D113" i="50"/>
  <c r="D114" i="50"/>
  <c r="D107" i="50"/>
  <c r="D9" i="50" s="1"/>
  <c r="N102" i="50"/>
  <c r="O97" i="50"/>
  <c r="O98" i="50"/>
  <c r="O99" i="50"/>
  <c r="O100" i="50"/>
  <c r="O101" i="50"/>
  <c r="O96" i="50"/>
  <c r="O9" i="50" s="1"/>
  <c r="N93" i="50"/>
  <c r="N94" i="50"/>
  <c r="N92" i="50"/>
  <c r="L64" i="50"/>
  <c r="K64" i="50" s="1"/>
  <c r="L65" i="50"/>
  <c r="K65" i="50" s="1"/>
  <c r="L66" i="50"/>
  <c r="K66" i="50" s="1"/>
  <c r="L67" i="50"/>
  <c r="K67" i="50" s="1"/>
  <c r="L68" i="50"/>
  <c r="K68" i="50" s="1"/>
  <c r="L69" i="50"/>
  <c r="K69" i="50" s="1"/>
  <c r="L70" i="50"/>
  <c r="K70" i="50" s="1"/>
  <c r="L71" i="50"/>
  <c r="K71" i="50" s="1"/>
  <c r="L72" i="50"/>
  <c r="K72" i="50" s="1"/>
  <c r="L73" i="50"/>
  <c r="K73" i="50" s="1"/>
  <c r="L74" i="50"/>
  <c r="K74" i="50" s="1"/>
  <c r="L75" i="50"/>
  <c r="K75" i="50" s="1"/>
  <c r="L76" i="50"/>
  <c r="K76" i="50" s="1"/>
  <c r="L77" i="50"/>
  <c r="K77" i="50" s="1"/>
  <c r="L78" i="50"/>
  <c r="K78" i="50" s="1"/>
  <c r="L79" i="50"/>
  <c r="K79" i="50" s="1"/>
  <c r="L80" i="50"/>
  <c r="K80" i="50" s="1"/>
  <c r="L81" i="50"/>
  <c r="K81" i="50" s="1"/>
  <c r="L82" i="50"/>
  <c r="K82" i="50" s="1"/>
  <c r="L83" i="50"/>
  <c r="K83" i="50" s="1"/>
  <c r="L84" i="50"/>
  <c r="K84" i="50" s="1"/>
  <c r="L85" i="50"/>
  <c r="K85" i="50" s="1"/>
  <c r="L86" i="50"/>
  <c r="K86" i="50" s="1"/>
  <c r="L87" i="50"/>
  <c r="K87" i="50" s="1"/>
  <c r="L88" i="50"/>
  <c r="K88" i="50" s="1"/>
  <c r="L89" i="50"/>
  <c r="K89" i="50" s="1"/>
  <c r="L90" i="50"/>
  <c r="K90" i="50" s="1"/>
  <c r="L63" i="50"/>
  <c r="K63" i="50" s="1"/>
  <c r="M60" i="50"/>
  <c r="K60" i="50" s="1"/>
  <c r="M61" i="50"/>
  <c r="K61" i="50" s="1"/>
  <c r="M54" i="50"/>
  <c r="K54" i="50" s="1"/>
  <c r="M55" i="50"/>
  <c r="K55" i="50" s="1"/>
  <c r="M56" i="50"/>
  <c r="K56" i="50" s="1"/>
  <c r="M57" i="50"/>
  <c r="K57" i="50" s="1"/>
  <c r="M58" i="50"/>
  <c r="K58" i="50" s="1"/>
  <c r="M59" i="50"/>
  <c r="K59" i="50" s="1"/>
  <c r="M53" i="50"/>
  <c r="K53" i="50" s="1"/>
  <c r="I51" i="50"/>
  <c r="I50" i="50"/>
  <c r="I49" i="50"/>
  <c r="I48" i="50"/>
  <c r="I9" i="50" s="1"/>
  <c r="I47" i="50"/>
  <c r="G45" i="50"/>
  <c r="G44" i="50"/>
  <c r="G43" i="50"/>
  <c r="F41" i="50"/>
  <c r="F40" i="50"/>
  <c r="F39" i="50"/>
  <c r="F38" i="50"/>
  <c r="F9" i="50" s="1"/>
  <c r="N36" i="50"/>
  <c r="N35" i="50"/>
  <c r="N34" i="50"/>
  <c r="N33" i="50"/>
  <c r="N30" i="50"/>
  <c r="N29" i="50"/>
  <c r="N28" i="50"/>
  <c r="N26" i="50"/>
  <c r="N9" i="50" s="1"/>
  <c r="M24" i="50"/>
  <c r="K24" i="50" s="1"/>
  <c r="G22" i="50"/>
  <c r="G9" i="50" s="1"/>
  <c r="L20" i="50"/>
  <c r="K20" i="50" s="1"/>
  <c r="J18" i="50"/>
  <c r="J17" i="50"/>
  <c r="J9" i="50" s="1"/>
  <c r="L15" i="50"/>
  <c r="K15" i="50" s="1"/>
  <c r="L13" i="50"/>
  <c r="L9" i="50" s="1"/>
  <c r="M195" i="51"/>
  <c r="M193" i="51"/>
  <c r="M191" i="51"/>
  <c r="M172" i="51"/>
  <c r="M169" i="51"/>
  <c r="M163" i="51"/>
  <c r="M167" i="51"/>
  <c r="M165" i="51"/>
  <c r="M158" i="51"/>
  <c r="M116" i="51"/>
  <c r="M106" i="51"/>
  <c r="M105" i="51" s="1"/>
  <c r="M104" i="51" s="1"/>
  <c r="M26" i="51"/>
  <c r="M12" i="51"/>
  <c r="M103" i="51"/>
  <c r="M96" i="51"/>
  <c r="M92" i="51"/>
  <c r="M63" i="51"/>
  <c r="M53" i="51"/>
  <c r="M47" i="51"/>
  <c r="M43" i="51" s="1"/>
  <c r="M38" i="51"/>
  <c r="M33" i="51"/>
  <c r="M32" i="51" l="1"/>
  <c r="M11" i="51" s="1"/>
  <c r="M10" i="51" s="1"/>
  <c r="M9" i="51" s="1"/>
  <c r="M9" i="50"/>
  <c r="P9" i="50" s="1"/>
  <c r="M162" i="51"/>
  <c r="K9" i="50"/>
  <c r="A5" i="39"/>
  <c r="A4" i="48"/>
  <c r="D288" i="36"/>
  <c r="A3" i="36"/>
  <c r="F10" i="48" l="1"/>
  <c r="G10" i="48" s="1"/>
  <c r="H10" i="48" s="1"/>
  <c r="I10" i="48" s="1"/>
  <c r="J10" i="48" s="1"/>
  <c r="K10" i="48" s="1"/>
  <c r="D10" i="36"/>
  <c r="E10" i="36" s="1"/>
  <c r="F10" i="36" s="1"/>
  <c r="G10" i="36" s="1"/>
  <c r="H10" i="36" s="1"/>
  <c r="I10" i="36" s="1"/>
  <c r="J10" i="36" s="1"/>
  <c r="K10" i="36" s="1"/>
  <c r="L10" i="36" s="1"/>
  <c r="M10" i="36" s="1"/>
  <c r="N10" i="36" s="1"/>
  <c r="O10" i="36" s="1"/>
  <c r="P10" i="36" s="1"/>
  <c r="J19" i="46"/>
  <c r="E19" i="46"/>
  <c r="C19" i="46" s="1"/>
  <c r="J18" i="46"/>
  <c r="C18" i="46"/>
  <c r="J17" i="46"/>
  <c r="H12" i="46"/>
  <c r="J16" i="46"/>
  <c r="G16" i="46"/>
  <c r="G12" i="46" s="1"/>
  <c r="J15" i="46"/>
  <c r="F15" i="46"/>
  <c r="C15" i="46" s="1"/>
  <c r="J14" i="46"/>
  <c r="D14" i="46"/>
  <c r="D12" i="46" s="1"/>
  <c r="J13" i="46"/>
  <c r="E13" i="46"/>
  <c r="C13" i="46" s="1"/>
  <c r="M12" i="46"/>
  <c r="L12" i="46"/>
  <c r="K12" i="46"/>
  <c r="I12" i="46"/>
  <c r="C27" i="45"/>
  <c r="C10" i="45" s="1"/>
  <c r="C8" i="45" s="1"/>
  <c r="C12" i="45"/>
  <c r="D9" i="44"/>
  <c r="D8" i="44" s="1"/>
  <c r="D10" i="44"/>
  <c r="E10" i="44"/>
  <c r="E9" i="44" s="1"/>
  <c r="E8" i="44" s="1"/>
  <c r="C10" i="44"/>
  <c r="C9" i="44" s="1"/>
  <c r="C8" i="44" s="1"/>
  <c r="G9" i="44" s="1"/>
  <c r="D29" i="44"/>
  <c r="E29" i="44"/>
  <c r="C29" i="44"/>
  <c r="D10" i="43"/>
  <c r="D9" i="43" s="1"/>
  <c r="C10" i="43"/>
  <c r="C9" i="43" s="1"/>
  <c r="D36" i="43"/>
  <c r="C36" i="43"/>
  <c r="J12" i="46" l="1"/>
  <c r="C17" i="46"/>
  <c r="F12" i="46"/>
  <c r="C16" i="46"/>
  <c r="E12" i="46"/>
  <c r="C14" i="46"/>
  <c r="C29" i="42"/>
  <c r="C27" i="42" s="1"/>
  <c r="C20" i="42"/>
  <c r="C18" i="42" s="1"/>
  <c r="C25" i="42" s="1"/>
  <c r="C11" i="42"/>
  <c r="C9" i="42" s="1"/>
  <c r="C29" i="41"/>
  <c r="C21" i="41"/>
  <c r="C20" i="41" s="1"/>
  <c r="C35" i="41"/>
  <c r="C12" i="46" l="1"/>
  <c r="C15" i="41"/>
  <c r="C14" i="41"/>
  <c r="C13" i="41" s="1"/>
  <c r="D11" i="46" l="1"/>
  <c r="E11" i="46" s="1"/>
  <c r="F11" i="46" s="1"/>
  <c r="G11" i="46" s="1"/>
  <c r="H11" i="46" s="1"/>
  <c r="I11" i="46" s="1"/>
  <c r="J11" i="46" s="1"/>
  <c r="K11" i="46" s="1"/>
  <c r="L11" i="46" s="1"/>
  <c r="M11" i="46" s="1"/>
  <c r="C10" i="41"/>
  <c r="C9" i="41" s="1"/>
  <c r="C34" i="41" s="1"/>
  <c r="A4" i="46" l="1"/>
  <c r="A4" i="50" s="1"/>
  <c r="A5" i="45"/>
  <c r="A4" i="44"/>
  <c r="A4" i="43"/>
  <c r="A4" i="42"/>
  <c r="C38" i="41" l="1"/>
  <c r="A38" i="43" l="1"/>
  <c r="A39" i="43" s="1"/>
  <c r="A40" i="43" s="1"/>
  <c r="A12" i="43"/>
  <c r="A13" i="43" s="1"/>
  <c r="A14" i="43" s="1"/>
  <c r="A15" i="43" s="1"/>
  <c r="A16" i="43" s="1"/>
  <c r="A19" i="43" s="1"/>
  <c r="A20" i="43" s="1"/>
  <c r="A24" i="43" s="1"/>
  <c r="A25" i="43" s="1"/>
  <c r="A26" i="43" s="1"/>
  <c r="A27" i="43" s="1"/>
  <c r="A28" i="43" s="1"/>
  <c r="A29" i="42" l="1"/>
  <c r="A33" i="42" s="1"/>
  <c r="A34" i="42" s="1"/>
  <c r="A11" i="42"/>
  <c r="A14" i="42" s="1"/>
  <c r="A15" i="42" s="1"/>
  <c r="A16" i="42" s="1"/>
  <c r="A17" i="42" s="1"/>
  <c r="A31" i="41"/>
</calcChain>
</file>

<file path=xl/sharedStrings.xml><?xml version="1.0" encoding="utf-8"?>
<sst xmlns="http://schemas.openxmlformats.org/spreadsheetml/2006/main" count="2047" uniqueCount="1320">
  <si>
    <t>Đơn vị: Triệu đồng</t>
  </si>
  <si>
    <t>STT</t>
  </si>
  <si>
    <t>NỘI DUNG</t>
  </si>
  <si>
    <t>A</t>
  </si>
  <si>
    <t>NGÂN SÁCH CẤP TỈNH</t>
  </si>
  <si>
    <t>I</t>
  </si>
  <si>
    <t>Nguồn thu ngân sách</t>
  </si>
  <si>
    <t>Thu ngân sách được hưởng theo phân cấp</t>
  </si>
  <si>
    <t>Thu bổ sung từ NSTW</t>
  </si>
  <si>
    <t>-</t>
  </si>
  <si>
    <t>Thu bổ sung cân đối</t>
  </si>
  <si>
    <t>Thu bổ sung có mục tiêu</t>
  </si>
  <si>
    <t>Thu từ quỹ dự trữ tài chính</t>
  </si>
  <si>
    <t>Thu kết dư</t>
  </si>
  <si>
    <t>Thu chuyển nguồn từ năm trước chuyển sang</t>
  </si>
  <si>
    <t>II</t>
  </si>
  <si>
    <t>Chi ngân sách</t>
  </si>
  <si>
    <t>Chi thuộc nhiệm vụ của ngân sách cấp tỉnh</t>
  </si>
  <si>
    <t>Chi bổ sung cho ngân sách huyện</t>
  </si>
  <si>
    <t>Chi bổ sung có mục tiêu</t>
  </si>
  <si>
    <t>Chi chuyển nguồn sang năm sau</t>
  </si>
  <si>
    <t>III</t>
  </si>
  <si>
    <t>Bội chi NSĐP/Bội thu NSĐP</t>
  </si>
  <si>
    <t>B</t>
  </si>
  <si>
    <t>Thu ngân sách huyện được hưởng theo phân cấp</t>
  </si>
  <si>
    <t>Thu bổ sung từ ngân sách cấp tỉnh</t>
  </si>
  <si>
    <t>NSĐP</t>
  </si>
  <si>
    <t>TỔNG SỐ</t>
  </si>
  <si>
    <t>1.1</t>
  </si>
  <si>
    <t>1.2</t>
  </si>
  <si>
    <t>Thu từ khu vực kinh tế ngoài quốc doanh</t>
  </si>
  <si>
    <t>Thuế thu nhập cá nhân</t>
  </si>
  <si>
    <t>Lệ phí trước bạ</t>
  </si>
  <si>
    <t>Thuế sử dụng đất nông nghiệp</t>
  </si>
  <si>
    <t>Thuế sử dụng đất phi nông nghiệp</t>
  </si>
  <si>
    <t>Thu tiền sử dụng đất</t>
  </si>
  <si>
    <t>Thu từ hoạt động xổ số kiến thiết</t>
  </si>
  <si>
    <t>Thu khác</t>
  </si>
  <si>
    <t>Thu tiền cấp quyền khai thác khoáng sản</t>
  </si>
  <si>
    <t>Thu khác ngân sách</t>
  </si>
  <si>
    <t>1.3</t>
  </si>
  <si>
    <t>1.4</t>
  </si>
  <si>
    <t>1.5</t>
  </si>
  <si>
    <t>1.6</t>
  </si>
  <si>
    <t>1.7</t>
  </si>
  <si>
    <t>1.8</t>
  </si>
  <si>
    <t>Thuế xuất khẩu</t>
  </si>
  <si>
    <t>Thuế nhập khẩu</t>
  </si>
  <si>
    <t>IV</t>
  </si>
  <si>
    <t>V</t>
  </si>
  <si>
    <t>VI</t>
  </si>
  <si>
    <t>C</t>
  </si>
  <si>
    <t>D</t>
  </si>
  <si>
    <t>E</t>
  </si>
  <si>
    <t>Tỉnh</t>
  </si>
  <si>
    <t>TỔNG NGUỒN THU NSĐP</t>
  </si>
  <si>
    <t>Thu NSĐP được hưởng theo phân cấp</t>
  </si>
  <si>
    <t>Thu NSĐP hưởng 100%</t>
  </si>
  <si>
    <t>Thu NSĐP hưởng từ các khoản thu phân chia</t>
  </si>
  <si>
    <t>TỔNG CHI NSĐP</t>
  </si>
  <si>
    <t>Tổng chi cân đối NSĐP</t>
  </si>
  <si>
    <t xml:space="preserve">Chi đầu tư phát triển </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</si>
  <si>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</si>
  <si>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</si>
  <si>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</si>
  <si>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</si>
  <si>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</si>
  <si>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</si>
  <si>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</si>
  <si>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</si>
  <si>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BỘI CHI NSĐP/BỘI THU NSĐP</t>
  </si>
  <si>
    <t>CHI TRẢ NỢ GỐC CỦA NSĐP</t>
  </si>
  <si>
    <t>Từ nguồn vay để trả nợ gốc</t>
  </si>
  <si>
    <t>Từ nguồn bội thu, tăng thu, tiết kiệm chi, kết dư ngân sách cấp tỉnh</t>
  </si>
  <si>
    <t>Đ</t>
  </si>
  <si>
    <t>TỔNG MỨC VAY CỦA NSĐP</t>
  </si>
  <si>
    <t>Vay để bù đắp bội chi</t>
  </si>
  <si>
    <t>Vay để trả nợ gốc</t>
  </si>
  <si>
    <t>Tổng số</t>
  </si>
  <si>
    <t>Chi đầu tư phát triển</t>
  </si>
  <si>
    <t>Chi khoa học và công nghệ</t>
  </si>
  <si>
    <t>Chi y tế, dân số và gia đình</t>
  </si>
  <si>
    <t>Chi phát thanh, truyền hình, thông tấn</t>
  </si>
  <si>
    <t>Chi thể dục thể thao</t>
  </si>
  <si>
    <t>1.9</t>
  </si>
  <si>
    <t>Chi bảo vệ môi trường</t>
  </si>
  <si>
    <t>1.10</t>
  </si>
  <si>
    <t>Chi các hoạt động kinh tế</t>
  </si>
  <si>
    <t>Chi bảo đảm xã hội</t>
  </si>
  <si>
    <t>F</t>
  </si>
  <si>
    <t>G</t>
  </si>
  <si>
    <t>TỔNG THU NGÂN SÁCH NHÀ NƯỚC</t>
  </si>
  <si>
    <t>Thu nội địa</t>
  </si>
  <si>
    <t>Thu từ khu vực DNNN do Trung ương quản lý</t>
  </si>
  <si>
    <t>Thu từ khu vực DNNN do địa phương quản lý</t>
  </si>
  <si>
    <t xml:space="preserve">Thu từ khu vực doanh nghiệp có vốn đầu tư nước ngoài </t>
  </si>
  <si>
    <t>Thuế bảo vệ môi trường</t>
  </si>
  <si>
    <t>Thuế  BVMT thu từ hàng hóa sản xuất, kinh doanh trong nước</t>
  </si>
  <si>
    <t>Thuế  BVMT thu từ hàng hóa nhập khẩu</t>
  </si>
  <si>
    <t xml:space="preserve">Thu phí, lệ phí </t>
  </si>
  <si>
    <t>Tiền cho thuê đất, thuê mặt nước</t>
  </si>
  <si>
    <t>Tiền cho thuê và tiền bán nhà ở thuộc sở hữu nhà nước</t>
  </si>
  <si>
    <t>Thu từ quỹ đất công ích, hoa lợi công sản khác</t>
  </si>
  <si>
    <t>Thu hồi vốn, thu cổ tức, lợi nhuận được chia của Nhà nước và lợi nhuận sau thuế còn lại sau khi trích lập các quỹ của doanh nghiệp nhà nước</t>
  </si>
  <si>
    <t xml:space="preserve">Thu từ dầu thô </t>
  </si>
  <si>
    <t>Thu từ hoạt động xuất, nhập khẩu</t>
  </si>
  <si>
    <t>Thuế giá trị gia tăng thu từ hàng hóa nhập khẩu</t>
  </si>
  <si>
    <t>Thuế tiêu thụ đặc biệt thu từ hàng hóa nhập khẩu</t>
  </si>
  <si>
    <t>Thu viện trợ</t>
  </si>
  <si>
    <t>CHIA RA</t>
  </si>
  <si>
    <t>NGÂN SÁCH HUYỆN</t>
  </si>
  <si>
    <t>TỔNG CHI NGÂN SÁCH ĐỊA PHƯƠNG</t>
  </si>
  <si>
    <t>CHI CÂN ĐỐI NGÂN SÁCH ĐỊA PHƯƠNG</t>
  </si>
  <si>
    <t>Chi đầu tư cho các dự án</t>
  </si>
  <si>
    <t>Trong đó chia theo lĩnh vực:</t>
  </si>
  <si>
    <t>Chi giáo dục - đào tạo và dạy nghề</t>
  </si>
  <si>
    <t>Trong đó chia theo nguồn vốn:</t>
  </si>
  <si>
    <t>Chi đầu tư từ nguồn thu tiền sử dụng đất</t>
  </si>
  <si>
    <t>Chi đầu tư từ nguồn thu xổ số kiến thiết</t>
  </si>
  <si>
    <t>Chi đầu tư phát triển khác</t>
  </si>
  <si>
    <t>Trong đó:</t>
  </si>
  <si>
    <t>CHI CÁC CHƯƠNG TRÌNH MỤC TIÊU</t>
  </si>
  <si>
    <t>CHI CHUYỂN NGUỒN SANG NĂM SAU</t>
  </si>
  <si>
    <t>DỰ TOÁN</t>
  </si>
  <si>
    <t>CHI BỔ SUNG CÂN ĐỐI CHO NGÂN SÁCH HUYỆN</t>
  </si>
  <si>
    <t>CHI NGÂN SÁCH CẤP TỈNH THEO LĨNH VỰC</t>
  </si>
  <si>
    <t>Chi văn hóa thông tin</t>
  </si>
  <si>
    <t>Chi hoạt động của cơ quan quản lý nhà nước, đảng, đoàn thể</t>
  </si>
  <si>
    <t>CHI DỰ PHÒNG NGÂN SÁCH</t>
  </si>
  <si>
    <t>CÁC CƠ QUAN, TỔ CHỨC</t>
  </si>
  <si>
    <t>Chi cục trồng trọt và Bảo vệ thực vật</t>
  </si>
  <si>
    <t>Chi cục Kiểm lâm</t>
  </si>
  <si>
    <t>Sở Nội vụ</t>
  </si>
  <si>
    <t>Văn phòng UBND tỉnh</t>
  </si>
  <si>
    <t>Sở Y tế</t>
  </si>
  <si>
    <t>Sở Công thương</t>
  </si>
  <si>
    <t>Sở Xây dựng</t>
  </si>
  <si>
    <t>Sở Tài chính</t>
  </si>
  <si>
    <t>Sở Giáo dục - Đào tạo</t>
  </si>
  <si>
    <t>Sở Ngoại vụ</t>
  </si>
  <si>
    <t>Hội Nông dân</t>
  </si>
  <si>
    <t>Hội cựu chiến binh</t>
  </si>
  <si>
    <t xml:space="preserve">Hội liên hiệp phụ nữ </t>
  </si>
  <si>
    <t>Ủy ban Mặt trận Tổ quốc Việt Nam tỉnh</t>
  </si>
  <si>
    <t>Hội văn học nghệ thuật</t>
  </si>
  <si>
    <t>Hội liên hiệp thanh niên</t>
  </si>
  <si>
    <t>Hội nhà báo</t>
  </si>
  <si>
    <t>Hội làm vườn</t>
  </si>
  <si>
    <t>Liên minh hợp tác xã</t>
  </si>
  <si>
    <t>Hội đông y</t>
  </si>
  <si>
    <t>Hội doanh nghiệp tỉnh Quảng bình</t>
  </si>
  <si>
    <t>Hội Luật gia</t>
  </si>
  <si>
    <t>Hội Khuyến học</t>
  </si>
  <si>
    <t>Hội người cao tuổi</t>
  </si>
  <si>
    <t>Hội người mù</t>
  </si>
  <si>
    <t>Liên hiệp hội KHKT</t>
  </si>
  <si>
    <t>Hội chữ thập đỏ</t>
  </si>
  <si>
    <t>Hội cựu thanh niên xung phong</t>
  </si>
  <si>
    <t>Đoàn ra, đoàn vào</t>
  </si>
  <si>
    <t>Chi đột xuất hành chính khác</t>
  </si>
  <si>
    <t xml:space="preserve">SN giáo dục khác </t>
  </si>
  <si>
    <t>4.1</t>
  </si>
  <si>
    <t>4.2</t>
  </si>
  <si>
    <t>Trường THPT Minh Hóa</t>
  </si>
  <si>
    <t>4.3</t>
  </si>
  <si>
    <t>Trường THPT Tuyên Hóa</t>
  </si>
  <si>
    <t>4.4</t>
  </si>
  <si>
    <t>Trường THPT Lê Trực</t>
  </si>
  <si>
    <t>4.5</t>
  </si>
  <si>
    <t>Trường THPT Phan Bội Châu</t>
  </si>
  <si>
    <t>4.6</t>
  </si>
  <si>
    <t>Trường THPT Lương Thế Vinh</t>
  </si>
  <si>
    <t>4.7</t>
  </si>
  <si>
    <t>Trường THPT Lê Hồng Phong</t>
  </si>
  <si>
    <t xml:space="preserve">Trường THPT Quang Trung </t>
  </si>
  <si>
    <t xml:space="preserve">Trường THPT Nguyễn Bỉnh Khiêm </t>
  </si>
  <si>
    <t>Trường THPT Lê Quý Đôn</t>
  </si>
  <si>
    <t>Trường THPT Hùng Vương</t>
  </si>
  <si>
    <t>Trường THPT Trần Phú</t>
  </si>
  <si>
    <t>Trường THPT Nguyễn Trãi</t>
  </si>
  <si>
    <t>Trường THPT Ngô Quyền</t>
  </si>
  <si>
    <t>Trường THPT Chuyên Võ Nguyên Giáp</t>
  </si>
  <si>
    <t>Trường THPT Đào Duy Từ</t>
  </si>
  <si>
    <t>Trường THPT Đồng Hới</t>
  </si>
  <si>
    <t>Trường THPT Phan Đình Phùng</t>
  </si>
  <si>
    <t>Trường THPT Ninh Châu</t>
  </si>
  <si>
    <t xml:space="preserve">Trường THPT Quảng Ninh </t>
  </si>
  <si>
    <t>Trường THPT Nguyễn Hữu Cảnh</t>
  </si>
  <si>
    <t>Trường THPT Lệ Thủy</t>
  </si>
  <si>
    <t>Trường THPT Hoàng Hoa Thám</t>
  </si>
  <si>
    <t>Trường THPT Trần Hưng Đạo</t>
  </si>
  <si>
    <t>Trường THPT Nguyễn Chí Thanh</t>
  </si>
  <si>
    <t>5.1</t>
  </si>
  <si>
    <t>5.2</t>
  </si>
  <si>
    <t>Trường Đại học Quảng Bình</t>
  </si>
  <si>
    <t>Liên minh HTX</t>
  </si>
  <si>
    <t>Đào tạo lại</t>
  </si>
  <si>
    <t>Đào tạo cán bộ quân sự cơ sở và các đối tượng, đào tạo cán bộ quân sự cấp xã</t>
  </si>
  <si>
    <t>Đào tạo nhân lực các DN vừa và nhỏ</t>
  </si>
  <si>
    <t>Kinh phí thực hiện chương trình đổi mới sách giáo khoa giáo dục phổ thông</t>
  </si>
  <si>
    <t>Đề án Nâng cao năng lực dạy và học ngoại ngữ</t>
  </si>
  <si>
    <t>Kinh phí đào tạo chinh sách ngành Tài chính</t>
  </si>
  <si>
    <t>Đào tạo huấn luyện dự bị động viên</t>
  </si>
  <si>
    <t>Trung tâm kiểm soát bệnh tật</t>
  </si>
  <si>
    <t>Trung tâm văn hóa và điện ảnh tỉnh</t>
  </si>
  <si>
    <t>Tạp chí Nhật Lệ</t>
  </si>
  <si>
    <t>Chương trình Du lịch</t>
  </si>
  <si>
    <t>TT cứu hộ, bảo tồn &amp; PT sinh vật</t>
  </si>
  <si>
    <t>BQL khu dự trữ thiên nhiên Động Châu - Khe nước trong</t>
  </si>
  <si>
    <t>Các chương trình, chính sách của ngành nông nghiệp</t>
  </si>
  <si>
    <t>Tổng đội TNXP xây dựng kinh tế</t>
  </si>
  <si>
    <t>Ban quản lý khu kinh tế</t>
  </si>
  <si>
    <t>Chương trình CN TTCN &amp; XTTM</t>
  </si>
  <si>
    <t>BQL dự án FMCR</t>
  </si>
  <si>
    <t>Vốn đối ứng nước ngoài và đối ứng khác</t>
  </si>
  <si>
    <t>Kinh phí miễn giảm thủy lợi phí</t>
  </si>
  <si>
    <t>Văn phòng đăng ký đất đai</t>
  </si>
  <si>
    <t>Chế độ bảo trợ xã hội</t>
  </si>
  <si>
    <t>Công an tỉnh</t>
  </si>
  <si>
    <t>Tên đơn vị</t>
  </si>
  <si>
    <t>Tổng thu NSNN trên địa bàn</t>
  </si>
  <si>
    <t>Chia ra</t>
  </si>
  <si>
    <t xml:space="preserve">DỰ TOÁN CHI BỔ SUNG CÓ MỤC TIÊU TỪ NGÂN SÁCH CẤP TỈNH </t>
  </si>
  <si>
    <t>Bổ sung vốn đầu tư để thực hiện các chương trình mục tiêu, nhiệm vụ</t>
  </si>
  <si>
    <t>Trong đó</t>
  </si>
  <si>
    <t>Biểu số 46/CK-NSNN</t>
  </si>
  <si>
    <t>(Dự toán đã được Hội đồng nhân dân quyết định)</t>
  </si>
  <si>
    <t>Biểu số 47/CK-NSNN</t>
  </si>
  <si>
    <t>Biểu số 48/CK-NSNN</t>
  </si>
  <si>
    <t>Biểu số 49/CK-NSNN</t>
  </si>
  <si>
    <t>Biểu số 50/CK-NSNN</t>
  </si>
  <si>
    <t>Biểu số 51/CK-NSNN</t>
  </si>
  <si>
    <t>Biểu số 53/CK-NSNN</t>
  </si>
  <si>
    <t>Biểu số 54/CK-NSNN</t>
  </si>
  <si>
    <t>TỶ LỆ PHẦN TRĂM (%) CÁC KHOẢN THU PHÂN CHIA</t>
  </si>
  <si>
    <t>Đơn vị tính: %.</t>
  </si>
  <si>
    <t>Chi tiết theo các khoản thu (theo phân cấp của tỉnh)</t>
  </si>
  <si>
    <t>Minh Hóa</t>
  </si>
  <si>
    <t>Tuyên Hóa</t>
  </si>
  <si>
    <t>Quảng Trạch</t>
  </si>
  <si>
    <t>Ba Đồn</t>
  </si>
  <si>
    <t>Bố Trạch</t>
  </si>
  <si>
    <t>Đồng Hới</t>
  </si>
  <si>
    <t>Quảng Ninh</t>
  </si>
  <si>
    <t>Lệ Thủy</t>
  </si>
  <si>
    <t>Tỉnh, Huyện, thành phố</t>
  </si>
  <si>
    <t>Biểu số 55/CK-NSNN</t>
  </si>
  <si>
    <t>Biểu số 56/CK-NSNN</t>
  </si>
  <si>
    <t xml:space="preserve">Đoàn Nghệ thuật truyền thống </t>
  </si>
  <si>
    <t>Sự nghiệp phòng chống lụt bão</t>
  </si>
  <si>
    <t>Chương trình bố trí dân cư</t>
  </si>
  <si>
    <t>Đột xuất ANQP</t>
  </si>
  <si>
    <t>Kinh phí ứng dụng dữ liệu về dân cư, định danh và xác thực điện tử phục vụ chuyển đổi số quốc gia</t>
  </si>
  <si>
    <t>Hỗ trợ Tòa án tỉnh (công tác hội thẩm, bồi dưỡng nghiệp vụ và các hoạt động khác của Tòa án tỉnh)</t>
  </si>
  <si>
    <t>Biểu số 57/CK-NSNN</t>
  </si>
  <si>
    <t>TỔNG THU
NSNN</t>
  </si>
  <si>
    <t>THU
NSNN</t>
  </si>
  <si>
    <t xml:space="preserve"> Phí và lệ phí trung ương</t>
  </si>
  <si>
    <t xml:space="preserve"> Phí và lệ phí xã, phường</t>
  </si>
  <si>
    <t>Thuế bảo vệ môi trường thu từ hàng hóa nhập khẩu</t>
  </si>
  <si>
    <t>Trung tâm Khuyến công &amp; XTTM</t>
  </si>
  <si>
    <t>Hỗ trợ sửa chữa kết cấu Công trình Thủy lợi</t>
  </si>
  <si>
    <t>Kp thực hiện NQ hỗ trợ cước thuê bao dịch vụ Giám sát hành trình</t>
  </si>
  <si>
    <t>Kinh phí thực hiện Quyết định 48/QĐ-TTg</t>
  </si>
  <si>
    <t>Trung tâm khuyến công và xúc tiến thương mại</t>
  </si>
  <si>
    <t>Tỉnh Đoàn</t>
  </si>
  <si>
    <t>BQL Vườn Quốc gia Phong nha - Kẻ Bàng</t>
  </si>
  <si>
    <t>Sở Khoa học và Công nghệ</t>
  </si>
  <si>
    <t>DỰ TOÁN CHI CHƯƠNG TRÌNH MỤC TIÊU QUỐC GIA NGÂN SÁCH CẤP TỈNH VÀ NGÂN SÁCH HUYỆN NĂM 2025</t>
  </si>
  <si>
    <t>Sở Tư pháp</t>
  </si>
  <si>
    <t>Kinh phí thực hiện các chính sách an sinh xã hội thuộc sự nghiệp giáo dục</t>
  </si>
  <si>
    <t xml:space="preserve">Sự nghiệp Văn hóa  - Thể thao </t>
  </si>
  <si>
    <t>Ban Quản lý Dự án “Phát triển cơ sở hạ tầng du lịch hỗ trợ tăng trưởng toàn diện khu vực tiểu vùng Mê Công mở rộng, giai đoạn 2” tiểu dự án tại tỉnh Quảng Bình</t>
  </si>
  <si>
    <t>Vốn quy hoạch; cấp giấy chứng nhận quyền sử dụng đất; kinh phí xác định chi phí hạ tầng các dự án; kinh phí thực hiện các thủ tục đấu giá quyền sử dụng đất,…</t>
  </si>
  <si>
    <t>Hỗ trợ Làng trẻ SOS</t>
  </si>
  <si>
    <t>NGÂN SÁCH 
CẤP TỈNH</t>
  </si>
  <si>
    <t>(Kèm theo Quyết định số       /QĐ-UBND ngày     tháng    năm 2025 của UBND tỉnh Quảng Trị)</t>
  </si>
  <si>
    <t>UBND TỈNH QUẢNG TRỊ</t>
  </si>
  <si>
    <t>Thu từ nguồn viện trợ</t>
  </si>
  <si>
    <t>NGÂN SÁCH XÃ</t>
  </si>
  <si>
    <t xml:space="preserve">Chi quốc phòng </t>
  </si>
  <si>
    <t>Chi an ninh và trật tự an toàn xã hội</t>
  </si>
  <si>
    <t>Chi thường xuyên khác</t>
  </si>
  <si>
    <t>Chi cân đối</t>
  </si>
  <si>
    <t>Khối Đảng, Mặt trận, Đoàn thể cấp tỉnh, các hội</t>
  </si>
  <si>
    <t>Đảng ủy UBND tỉnh</t>
  </si>
  <si>
    <t>Đoàn TNCS HCM các cơ quan Đảng tỉnh</t>
  </si>
  <si>
    <t xml:space="preserve">Đoàn TNCS HCM UBND tỉnh </t>
  </si>
  <si>
    <t>Đoàn TNCS HCM</t>
  </si>
  <si>
    <t>Liên hiệp các tổ chức hữu nghị</t>
  </si>
  <si>
    <t>Đoàn Luật sư</t>
  </si>
  <si>
    <t>Hội Khoa học Lịch sử tỉnh Quảng Trị</t>
  </si>
  <si>
    <t>Hội Y dược và Kế hoạch hóa gia đình</t>
  </si>
  <si>
    <t>Hội Chiến sĩ cách mạng bị địch bắt tù đày</t>
  </si>
  <si>
    <t>Hội Người khuyết tật, nạn nhân da cam, bảo trợ người khuyết tật và bảo vệ quyền trẻ em</t>
  </si>
  <si>
    <t>Khối chính quyền</t>
  </si>
  <si>
    <t>Văn phòng Đoàn Đại biểu quốc hội và Hội đồng nhân dân tỉnh</t>
  </si>
  <si>
    <t>Văn phòng Uỷ ban nhân dân tỉnh</t>
  </si>
  <si>
    <t>Sở Dân tộc - Tôn giáo</t>
  </si>
  <si>
    <t>Ban thi đua khen thưởng</t>
  </si>
  <si>
    <t xml:space="preserve">Trung tâm dịch vụ việc làm tỉnh </t>
  </si>
  <si>
    <t xml:space="preserve">Trung tâm điều dưỡng luân phiên người có công </t>
  </si>
  <si>
    <t>Trung tâm điều dưỡng người có công và Quản lý nghĩa trang liệt sỹ tỉnh Quảng Trị</t>
  </si>
  <si>
    <t>Trung tâm Lưu trữ lịch sử Nam Quảng Trị</t>
  </si>
  <si>
    <t>Trung tâm dịch vụ tài chính công và xúc tiến đầu tư</t>
  </si>
  <si>
    <t>6.1</t>
  </si>
  <si>
    <t>6.2</t>
  </si>
  <si>
    <t>6.3</t>
  </si>
  <si>
    <t>Trung tâm kiểm định chất lượng công trình xây dựng</t>
  </si>
  <si>
    <t>Trung tâm DV&amp;QL bến xe khách phía Bắc</t>
  </si>
  <si>
    <t>Văn phòng Điều phối nông thôn mới</t>
  </si>
  <si>
    <t>Sở Nông nghiệp - Môi trường</t>
  </si>
  <si>
    <t>8.1</t>
  </si>
  <si>
    <t>8.2</t>
  </si>
  <si>
    <t xml:space="preserve">Chi cục chăn nuôi và thú y </t>
  </si>
  <si>
    <t>8.3</t>
  </si>
  <si>
    <t>8.4</t>
  </si>
  <si>
    <t>Chi cục Kinh tế hợp tác và Quản lý chất lượng tỉnh Quảng Trị</t>
  </si>
  <si>
    <t>8.5</t>
  </si>
  <si>
    <t>Chi cục Thủy lợi và Phòng chống thiên tai Quảng Trị</t>
  </si>
  <si>
    <t>8.6</t>
  </si>
  <si>
    <t>8.7</t>
  </si>
  <si>
    <t>Chi cục Thủy sản và Kiểm ngư</t>
  </si>
  <si>
    <t>8.8</t>
  </si>
  <si>
    <t>8.9</t>
  </si>
  <si>
    <t>8.10</t>
  </si>
  <si>
    <t>Trung tâm quan trắc Nông nghiệp và Môi trường</t>
  </si>
  <si>
    <t>8.11</t>
  </si>
  <si>
    <t xml:space="preserve">Trung tâm khuyến nông </t>
  </si>
  <si>
    <t>8.13</t>
  </si>
  <si>
    <t>Trung tâm Giống Nông nghiệp</t>
  </si>
  <si>
    <t>8.14</t>
  </si>
  <si>
    <t>Trung tâm Quy hoạch thiết kế nông, lâm, thủy sản</t>
  </si>
  <si>
    <t>8.15</t>
  </si>
  <si>
    <t>8.16</t>
  </si>
  <si>
    <t>8.17</t>
  </si>
  <si>
    <t>8.18</t>
  </si>
  <si>
    <t>8.19</t>
  </si>
  <si>
    <t>8.20</t>
  </si>
  <si>
    <t>8.21</t>
  </si>
  <si>
    <t>8.22</t>
  </si>
  <si>
    <t>8.23</t>
  </si>
  <si>
    <t>BQL Cảng cá và đăng kiểm tàu cá</t>
  </si>
  <si>
    <t>8.24</t>
  </si>
  <si>
    <t>8.25</t>
  </si>
  <si>
    <t>BQL rừng phòng hộ Đồng Hới và ven biển tỉnh Quảng Trị</t>
  </si>
  <si>
    <t>8.26</t>
  </si>
  <si>
    <t>BQL Rừng phòng hộ Tuyên Hóa</t>
  </si>
  <si>
    <t>BQL Rừng phòng hộ Minh Hóa</t>
  </si>
  <si>
    <t>BQL Rừng phòng hộ Quảng Ninh</t>
  </si>
  <si>
    <t>BQL Rừng phòng hộ Quảng Trạch</t>
  </si>
  <si>
    <t>Ban quản lý RPH Hướng Hóa - Đakrông</t>
  </si>
  <si>
    <t>Ban quản lý rừng đặc dụng tỉnh Quảng Trị</t>
  </si>
  <si>
    <t>Ban quản lý Khu bảo tồn biển đảo Cồn cỏ</t>
  </si>
  <si>
    <t>Trung tâm kỹ thuật tiêu chuẩn đo lường chất lượng</t>
  </si>
  <si>
    <t xml:space="preserve">Trung tâm chuyển đổi số và CNTT </t>
  </si>
  <si>
    <t xml:space="preserve">Trung tâm nghiên cứu, chuyển giao công nghệ và đổi mới sáng tạo </t>
  </si>
  <si>
    <t>Quỹ Phát triển KH&amp;CN</t>
  </si>
  <si>
    <t>Sở Văn hóa, Thể thao, Du lịch</t>
  </si>
  <si>
    <t>9.1</t>
  </si>
  <si>
    <t>9.2</t>
  </si>
  <si>
    <t>9.3</t>
  </si>
  <si>
    <t>9.4</t>
  </si>
  <si>
    <t>Bảo tàng tỉnh Quảng Trị</t>
  </si>
  <si>
    <t>9.5</t>
  </si>
  <si>
    <t>Thư viện tỉnh Quảng Trị</t>
  </si>
  <si>
    <t>9.6</t>
  </si>
  <si>
    <t>Trung tâm huấn luyện và thi đấu thể thao</t>
  </si>
  <si>
    <t>Tạp chí Cửa Việt</t>
  </si>
  <si>
    <t>9.8</t>
  </si>
  <si>
    <t>Trung tâm xúc tiến Du lịch</t>
  </si>
  <si>
    <t>9.10</t>
  </si>
  <si>
    <t>10.1</t>
  </si>
  <si>
    <t>10.2</t>
  </si>
  <si>
    <t xml:space="preserve">Chi cục Dân số </t>
  </si>
  <si>
    <t>10.3</t>
  </si>
  <si>
    <t xml:space="preserve">Chi cục An toàn thực phẩm </t>
  </si>
  <si>
    <t>10.4</t>
  </si>
  <si>
    <t xml:space="preserve">Trung tâm Khám bệnh, chữa bệnh và Chăm sóc sức khỏe cán bộ tỉnh </t>
  </si>
  <si>
    <t>10.5</t>
  </si>
  <si>
    <t>Trung tâm công tác xã hội Bắc Quảng Trị</t>
  </si>
  <si>
    <t>10.6</t>
  </si>
  <si>
    <t>Trung tâm nuôi dưỡng người tâm thần Bắc Quảng Trị</t>
  </si>
  <si>
    <t>10.7</t>
  </si>
  <si>
    <t>Trung tâm công tác xã hội Nam Quảng Trị</t>
  </si>
  <si>
    <t>10.8</t>
  </si>
  <si>
    <t>Trung tâm nuôi dưỡng người tâm thần Nam Quảng Trị</t>
  </si>
  <si>
    <t>10.9</t>
  </si>
  <si>
    <t>10.10</t>
  </si>
  <si>
    <t>Trung tâm Kiểm nghiệm thuốc, mỹ phẩm, thực phẩm</t>
  </si>
  <si>
    <t>10.11</t>
  </si>
  <si>
    <t>Trung tâm Giám định Y khoa</t>
  </si>
  <si>
    <t>10.12</t>
  </si>
  <si>
    <t xml:space="preserve">Trung tâm Pháp y </t>
  </si>
  <si>
    <t>10.13</t>
  </si>
  <si>
    <t>10.14</t>
  </si>
  <si>
    <t>Trung tâm Y tế khu vực Lệ Thủy</t>
  </si>
  <si>
    <t>10.15</t>
  </si>
  <si>
    <t>Trung tâm Y tế khu vực Quảng Ninh</t>
  </si>
  <si>
    <t>10.16</t>
  </si>
  <si>
    <t>Trung tâm Y tế khu vực Đồng Hới</t>
  </si>
  <si>
    <t>10.17</t>
  </si>
  <si>
    <t>Trung tâm Y tế khu vực Bố Trạch</t>
  </si>
  <si>
    <t>10.18</t>
  </si>
  <si>
    <t>Trung tâm Y tế khu vực Ba Đồn</t>
  </si>
  <si>
    <t>10.19</t>
  </si>
  <si>
    <t>Trung tâm Y tế khu vực Quảng Trạch</t>
  </si>
  <si>
    <t>10.20</t>
  </si>
  <si>
    <t>Trung tâm Y tế khu vực Tuyên Hóa</t>
  </si>
  <si>
    <t>10.21</t>
  </si>
  <si>
    <t>Trung tâm Y tế khu vực Minh Hóa</t>
  </si>
  <si>
    <t>10.22</t>
  </si>
  <si>
    <t>Trung tâm Y tế khu vực Cam Lộ</t>
  </si>
  <si>
    <t>10.23</t>
  </si>
  <si>
    <t>Trung tâm Y tế khu vực Đakrông</t>
  </si>
  <si>
    <t>10.24</t>
  </si>
  <si>
    <t>Trung tâm Y tế khu vực Đông Hà</t>
  </si>
  <si>
    <t>10.25</t>
  </si>
  <si>
    <t>Trung tâm Y tế khu vực Gio Linh</t>
  </si>
  <si>
    <t>10.26</t>
  </si>
  <si>
    <t>Trung tâm Y tế khu vực Hải Lăng</t>
  </si>
  <si>
    <t>10.27</t>
  </si>
  <si>
    <t>Trung tâm Y tế khu vực Hướng Hóa</t>
  </si>
  <si>
    <t>10.28</t>
  </si>
  <si>
    <t>Trung tâm Y tế khu vực Thạch Hãn</t>
  </si>
  <si>
    <t>10.29</t>
  </si>
  <si>
    <t>Trung tâm Y tế khu vực Triệu Phong</t>
  </si>
  <si>
    <t>10.30</t>
  </si>
  <si>
    <t>Trung tâm Y tế khu vực Vĩnh Linh</t>
  </si>
  <si>
    <t>10.31</t>
  </si>
  <si>
    <t>Trung tâm Y tế Quân dân y đặc khu Cồn Cỏ</t>
  </si>
  <si>
    <t>10.32</t>
  </si>
  <si>
    <t>10.33</t>
  </si>
  <si>
    <t>Bệnh viện Mắt Bắc Quảng Trị</t>
  </si>
  <si>
    <t>10.34</t>
  </si>
  <si>
    <t>Bệnh viện Mắt Nam Quảng Trị</t>
  </si>
  <si>
    <t>10.35</t>
  </si>
  <si>
    <t>Bệnh viện đa khoa khu vực Lệ Thủy</t>
  </si>
  <si>
    <t>10.36</t>
  </si>
  <si>
    <t>Bệnh viện đa khoa khu vực Quảng Ninh</t>
  </si>
  <si>
    <t>10.37</t>
  </si>
  <si>
    <t>10.38</t>
  </si>
  <si>
    <t>10.39</t>
  </si>
  <si>
    <t>Bệnh viện đa khoa khu vực Tuyên Hóa</t>
  </si>
  <si>
    <t>10.40</t>
  </si>
  <si>
    <t>Bệnh viện đa khoa khu vực Minh Hóa</t>
  </si>
  <si>
    <t>Bệnh viện đa khoa khu vực Hướng Hóa</t>
  </si>
  <si>
    <t>Bệnh viện Y học cổ truyền và phục hồi chức năng Nam Quảng Trị</t>
  </si>
  <si>
    <t>Sở Giáo dục và Đào tạo</t>
  </si>
  <si>
    <t>11.1</t>
  </si>
  <si>
    <t>11.2</t>
  </si>
  <si>
    <t>11.3</t>
  </si>
  <si>
    <t>11.4</t>
  </si>
  <si>
    <t>11.5</t>
  </si>
  <si>
    <t>11.6</t>
  </si>
  <si>
    <t>11.7</t>
  </si>
  <si>
    <t>11.8</t>
  </si>
  <si>
    <t>11.9</t>
  </si>
  <si>
    <t>11.10</t>
  </si>
  <si>
    <t>11.11</t>
  </si>
  <si>
    <t>11.12</t>
  </si>
  <si>
    <t xml:space="preserve">Trường THPT số 2 Lê Lợi </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</si>
  <si>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</si>
  <si>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</si>
  <si>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</si>
  <si>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</si>
  <si>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</si>
  <si>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</si>
  <si>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</si>
  <si>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</si>
  <si>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</si>
  <si>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</si>
  <si>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</si>
  <si>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</si>
  <si>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</si>
  <si>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</si>
  <si>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</si>
  <si>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</si>
  <si>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</si>
  <si>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</si>
  <si>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</si>
  <si>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</si>
  <si>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</si>
  <si>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</si>
  <si>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</si>
  <si>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Trường THCS và THPT Bến Hải</t>
  </si>
  <si>
    <t>11.36</t>
  </si>
  <si>
    <t>Trường THCS và THPT Bến Quan</t>
  </si>
  <si>
    <t>11.37</t>
  </si>
  <si>
    <t>Trường THCS và THPT Cồn Tiên</t>
  </si>
  <si>
    <t>11.38</t>
  </si>
  <si>
    <t>Trường THCS và THPT Cửa Việt</t>
  </si>
  <si>
    <t>11.39</t>
  </si>
  <si>
    <t>Trường THCS và THPT Đakrông</t>
  </si>
  <si>
    <t>11.40</t>
  </si>
  <si>
    <t>Trường THPT A Túc</t>
  </si>
  <si>
    <t>11.41</t>
  </si>
  <si>
    <t>Trường THPT Bùi Dục Tài</t>
  </si>
  <si>
    <t>11.42</t>
  </si>
  <si>
    <t>Trường THPT Cam Lộ</t>
  </si>
  <si>
    <t>11.43</t>
  </si>
  <si>
    <t>Trường THPT Chế Lan Viên</t>
  </si>
  <si>
    <t>11.44</t>
  </si>
  <si>
    <t>Trường THPT Chu Văn An</t>
  </si>
  <si>
    <t>11.45</t>
  </si>
  <si>
    <t>Trường THPT Chuyên Lê Quý Đôn</t>
  </si>
  <si>
    <t>11.46</t>
  </si>
  <si>
    <t>Trường THPT Cửa Tùng</t>
  </si>
  <si>
    <t>11.47</t>
  </si>
  <si>
    <t>Trường THPT Đakrông</t>
  </si>
  <si>
    <t>11.48</t>
  </si>
  <si>
    <t>Trường THPT Đông Hà</t>
  </si>
  <si>
    <t>11.49</t>
  </si>
  <si>
    <t>Trường THPT Gio Linh</t>
  </si>
  <si>
    <t>11.50</t>
  </si>
  <si>
    <t>Trường THPT Hải Lăng</t>
  </si>
  <si>
    <t>11.51</t>
  </si>
  <si>
    <t>Trường THPT Hướng Hóa</t>
  </si>
  <si>
    <t>11.52</t>
  </si>
  <si>
    <t>Trường THPT Hướng Phùng</t>
  </si>
  <si>
    <t>11.53</t>
  </si>
  <si>
    <t>Trường THPT Lao Bảo</t>
  </si>
  <si>
    <t>11.54</t>
  </si>
  <si>
    <t>Trường THPT Lê Lợi</t>
  </si>
  <si>
    <t>11.55</t>
  </si>
  <si>
    <t>Trường THPT số 1 Lê Lợi</t>
  </si>
  <si>
    <t>11.56</t>
  </si>
  <si>
    <t>Trường THPT Lê Thế Hiếu</t>
  </si>
  <si>
    <t>11.57</t>
  </si>
  <si>
    <t>Trường THPT Nguyễn Huệ</t>
  </si>
  <si>
    <t>11.58</t>
  </si>
  <si>
    <t>Trường THPT Nguyễn Hữu Thận</t>
  </si>
  <si>
    <t>11.59</t>
  </si>
  <si>
    <t>Trường THPT Trần Thị Tâm</t>
  </si>
  <si>
    <t>11.60</t>
  </si>
  <si>
    <t>Trường THPT Triệu Phong</t>
  </si>
  <si>
    <t>11.61</t>
  </si>
  <si>
    <t>11.62</t>
  </si>
  <si>
    <t>Trường THPT Vĩnh Định</t>
  </si>
  <si>
    <t>11.63</t>
  </si>
  <si>
    <t>Trường THPT Vĩnh Linh</t>
  </si>
  <si>
    <t>11.64</t>
  </si>
  <si>
    <t>11.65</t>
  </si>
  <si>
    <t>Trung tâm GDNN-GDTX Minh Hóa</t>
  </si>
  <si>
    <t>11.66</t>
  </si>
  <si>
    <t>Trung tâm GDNN-GDTX Tuyên Hóa</t>
  </si>
  <si>
    <t>11.67</t>
  </si>
  <si>
    <t>Trung tâm GDNN-GDTX Quảng Trạch</t>
  </si>
  <si>
    <t>11.68</t>
  </si>
  <si>
    <t>Trung tâm GDNN-GDTX Ba Đồn</t>
  </si>
  <si>
    <t>11.69</t>
  </si>
  <si>
    <t>Trung tâm GDNN-GDTX Bố Trạch</t>
  </si>
  <si>
    <t>11.70</t>
  </si>
  <si>
    <t>Trung tâm GDNN-GDTX Quảng Ninh</t>
  </si>
  <si>
    <t>11.71</t>
  </si>
  <si>
    <t>11.72</t>
  </si>
  <si>
    <t>Trung tâm GDNN-GDTX Lệ Thủy</t>
  </si>
  <si>
    <t>11.73</t>
  </si>
  <si>
    <t>Trung tâm GDNN-GDTX khu vực Vĩnh Linh</t>
  </si>
  <si>
    <t>11.74</t>
  </si>
  <si>
    <t>Trung tâm GDNN-GDTX khu vực Gio Linh</t>
  </si>
  <si>
    <t>11.75</t>
  </si>
  <si>
    <t>Trung tâm GDNN-GDTX khu vực Đông Hà</t>
  </si>
  <si>
    <t>11.76</t>
  </si>
  <si>
    <t>11.77</t>
  </si>
  <si>
    <t>Trung tâm GDNN-GDTX khu vực Quảng Trị</t>
  </si>
  <si>
    <t>11.78</t>
  </si>
  <si>
    <t>Trung tâm GDNN-GDTX khu vực Hải Lăng</t>
  </si>
  <si>
    <t>11.79</t>
  </si>
  <si>
    <t>Trung tâm GDNN-GDTX khu vực Cam Lộ</t>
  </si>
  <si>
    <t>11.80</t>
  </si>
  <si>
    <t>Trung tâm GDNN-GDTX khu vực Hướng Hóa</t>
  </si>
  <si>
    <t>12.1</t>
  </si>
  <si>
    <t>12.2</t>
  </si>
  <si>
    <t>Chi cục Quản lý thị trường</t>
  </si>
  <si>
    <t>12.3</t>
  </si>
  <si>
    <t>13.1</t>
  </si>
  <si>
    <t>13.2</t>
  </si>
  <si>
    <t>Trung tâm trợ giúp pháp lý số 1</t>
  </si>
  <si>
    <t>13.3</t>
  </si>
  <si>
    <t>Trung tâm trợ giúp pháp lý nhà nước số 2</t>
  </si>
  <si>
    <t>13.4</t>
  </si>
  <si>
    <t>Trung tâm dịch vụ đấu giá tài sản</t>
  </si>
  <si>
    <t>Thanh tra tỉnh</t>
  </si>
  <si>
    <t>16.1</t>
  </si>
  <si>
    <t>16.2</t>
  </si>
  <si>
    <t>16.3</t>
  </si>
  <si>
    <t>Trung tâm quản lý hạ tầng các khu công nghiệp, khu kinh tế và cửa khẩu Bắc Quảng Trị</t>
  </si>
  <si>
    <t>16.4</t>
  </si>
  <si>
    <t>Ban Quản lý Khu kinh tế (phân bổ Trung tâm CSHT…)</t>
  </si>
  <si>
    <t>Khối đơn vị sự nghiệp công lập thuộc UBND tỉnh</t>
  </si>
  <si>
    <t>Trường cao đẳng y tế Quảng Bình</t>
  </si>
  <si>
    <t>Trường Cao đẳng Y tế Quảng Trị</t>
  </si>
  <si>
    <t>Trung tâm phát triển quỹ đất tỉnh</t>
  </si>
  <si>
    <t xml:space="preserve">Trường cao đẳng nghề </t>
  </si>
  <si>
    <t xml:space="preserve">Trường Cao đẳng KT Công - Nông nghiệp </t>
  </si>
  <si>
    <t>Ban quản lý Vườn Quốc gia Phong Nha - Kẻ Bàng</t>
  </si>
  <si>
    <t>7.1</t>
  </si>
  <si>
    <t>7.2</t>
  </si>
  <si>
    <t>Trung tâm bảo vệ rừng và di sản thế giới</t>
  </si>
  <si>
    <t>7.3</t>
  </si>
  <si>
    <t>Trường Cao đẳng Sư phạm tỉnh Quảng Trị</t>
  </si>
  <si>
    <t>Trường Cao đẳng Sư phạm</t>
  </si>
  <si>
    <t>Trường Cao đẳng Kỹ thuật</t>
  </si>
  <si>
    <t>Hỗ trợ các đơn vị trung ương, doanh nghiệp nhà nước</t>
  </si>
  <si>
    <t>Bộ Chỉ huy quân sự tỉnh</t>
  </si>
  <si>
    <t>Ban chỉ huy biên phòng tỉnh</t>
  </si>
  <si>
    <t>CÁC NHIỆM VỤ CHI NGÂN SÁCH CẤP TỈNH</t>
  </si>
  <si>
    <t>Mua xe</t>
  </si>
  <si>
    <t>Kinh phí thực hiện chính sách thu hút, hỗ trợ đào tạo, bồi dưỡng theo Nghị quyết số 166/2021/NQ-HĐND ngày 09/12/2021 của HĐND tỉnh</t>
  </si>
  <si>
    <t>Đào tạo, bồi dưỡng cán bộ, công chức cấp xã người dân tộc thiểu số theo Nghị quyết số 09/2018/NQ-HĐND của HĐND tỉnh</t>
  </si>
  <si>
    <t>Kinh phí thực hiện chính sách hỗ trợ để bảo vệ và phát triển đất trồng lúa</t>
  </si>
  <si>
    <t>S
T
T</t>
  </si>
  <si>
    <t xml:space="preserve">Chi trả nợ lãi do chính quyền địa phương vay </t>
  </si>
  <si>
    <t xml:space="preserve">Chi bổ sung quỹ dự trữ tài chính </t>
  </si>
  <si>
    <t xml:space="preserve">Chi dự phòng ngân sách </t>
  </si>
  <si>
    <t>Chi chương trình MTQG</t>
  </si>
  <si>
    <t>Chi chuyển nguồn sang ngân sách năm sau</t>
  </si>
  <si>
    <t>CHI TRẢ NỢ LÃI CÁC KHOẢN DO CHÍNH QUYỀN ĐỊA PHƯƠNG VAY (1)</t>
  </si>
  <si>
    <t>CHI BỔ SUNG QUỸ DỰ TRỮ TÀI CHÍNH (1)</t>
  </si>
  <si>
    <t>CHI TỪ NGUỒN VIỆN TRỢ</t>
  </si>
  <si>
    <r>
      <rPr>
        <b/>
        <i/>
        <sz val="10"/>
        <rFont val="Times New Roman"/>
        <family val="1"/>
      </rPr>
      <t>Ghi chú</t>
    </r>
    <r>
      <rPr>
        <i/>
        <sz val="10"/>
        <rFont val="Times New Roman"/>
        <family val="1"/>
      </rPr>
      <t>: Chi đầu tư phát triển có nghị quyết riêng</t>
    </r>
  </si>
  <si>
    <t>Dân Hóa</t>
  </si>
  <si>
    <t>Tân Thành</t>
  </si>
  <si>
    <t>Kim Điền</t>
  </si>
  <si>
    <t>Kim Phú</t>
  </si>
  <si>
    <t>Đồng Lê</t>
  </si>
  <si>
    <t>Tuyên Phú</t>
  </si>
  <si>
    <t>Tuyên Lâm</t>
  </si>
  <si>
    <t>Tuyên Bình</t>
  </si>
  <si>
    <t>Tuyên Sơn</t>
  </si>
  <si>
    <t>Phú Trạch</t>
  </si>
  <si>
    <t>Trung Thuần</t>
  </si>
  <si>
    <t>Hòa Trạch</t>
  </si>
  <si>
    <t>Tân Gianh</t>
  </si>
  <si>
    <t>Bắc Gianh</t>
  </si>
  <si>
    <t>Nam Gianh</t>
  </si>
  <si>
    <t>Nam Ba Đồn</t>
  </si>
  <si>
    <t>Thượng Trạch</t>
  </si>
  <si>
    <t>Phong Nha</t>
  </si>
  <si>
    <t>Bắc Trạch</t>
  </si>
  <si>
    <t>Hoàn Lão</t>
  </si>
  <si>
    <t>Đông Trạch</t>
  </si>
  <si>
    <t>Nam Trạch</t>
  </si>
  <si>
    <t>Đồng Thuận</t>
  </si>
  <si>
    <t>Đồng Sơn</t>
  </si>
  <si>
    <t>Ninh Châu</t>
  </si>
  <si>
    <t>Trường Ninh</t>
  </si>
  <si>
    <t>Trường Sơn</t>
  </si>
  <si>
    <t>Cam Hồng</t>
  </si>
  <si>
    <t>Sen Ngư</t>
  </si>
  <si>
    <t>Tân Mỹ</t>
  </si>
  <si>
    <t>Trường Phú</t>
  </si>
  <si>
    <t>Kim Ngân</t>
  </si>
  <si>
    <t>Lệ Ninh</t>
  </si>
  <si>
    <t>Quảng Trị</t>
  </si>
  <si>
    <t>Vĩnh Linh</t>
  </si>
  <si>
    <t>Cửa Tùng</t>
  </si>
  <si>
    <t>Vĩnh Hoàng</t>
  </si>
  <si>
    <t>Vĩnh Thủy</t>
  </si>
  <si>
    <t>Bến Quan</t>
  </si>
  <si>
    <t>Cồn Tiên</t>
  </si>
  <si>
    <t>Cửa Việt</t>
  </si>
  <si>
    <t>Gio Linh</t>
  </si>
  <si>
    <t>Bến Hải</t>
  </si>
  <si>
    <t>Cam Lộ</t>
  </si>
  <si>
    <t>Hiếu Giang</t>
  </si>
  <si>
    <t>La Lay</t>
  </si>
  <si>
    <t>Tà Rụt</t>
  </si>
  <si>
    <t>Đakrông</t>
  </si>
  <si>
    <t>Ba Lòng</t>
  </si>
  <si>
    <t>Hướng Hiệp</t>
  </si>
  <si>
    <t>Hướng Lập</t>
  </si>
  <si>
    <t>Hướng Phùng</t>
  </si>
  <si>
    <t>Khe Sanh</t>
  </si>
  <si>
    <t>Tân Lập</t>
  </si>
  <si>
    <t>Lao Bảo</t>
  </si>
  <si>
    <t>Lìa</t>
  </si>
  <si>
    <t>A Dơi</t>
  </si>
  <si>
    <t>Triệu Phong</t>
  </si>
  <si>
    <t>Ái Tử</t>
  </si>
  <si>
    <t>Triệu Bình</t>
  </si>
  <si>
    <t>Triệu Cơ</t>
  </si>
  <si>
    <t>Nam Cửa Việt</t>
  </si>
  <si>
    <t>Diên Sanh</t>
  </si>
  <si>
    <t>Mỹ Thủy</t>
  </si>
  <si>
    <t>Hải Lăng</t>
  </si>
  <si>
    <t>Nam Hải Lăng</t>
  </si>
  <si>
    <t>Vĩnh Định</t>
  </si>
  <si>
    <t>Đông Hà</t>
  </si>
  <si>
    <t>Nam Đông Hà</t>
  </si>
  <si>
    <t>Cồn Cỏ</t>
  </si>
  <si>
    <t>Số  TT</t>
  </si>
  <si>
    <t xml:space="preserve">TÊN ĐƠN VỊ </t>
  </si>
  <si>
    <t>Tổng chi</t>
  </si>
  <si>
    <t>CHƯƠNG TRÌNH MTQG GIẢM NGHÈO BỀN VỮNG</t>
  </si>
  <si>
    <t xml:space="preserve"> CHƯƠNG TRÌNH MTQG PHÁT TRIỂN KTXH VÙNG ĐỒNG BÀO DTTS&amp;MN</t>
  </si>
  <si>
    <t>CHƯƠNG TRÌNH MTQG XÂY DỰNG NÔNG THÔN MỚI</t>
  </si>
  <si>
    <t>NSTW</t>
  </si>
  <si>
    <t>NST</t>
  </si>
  <si>
    <t>NS XÃ</t>
  </si>
  <si>
    <t>Tổng cộng</t>
  </si>
  <si>
    <t>1=2+3+4</t>
  </si>
  <si>
    <t>5=6+7+8</t>
  </si>
  <si>
    <t>9=10+11</t>
  </si>
  <si>
    <t>12=13+14</t>
  </si>
  <si>
    <t>TỔNG CỘNG</t>
  </si>
  <si>
    <t>CẤP TỈNH</t>
  </si>
  <si>
    <t>Đơn vị cấp tỉnh</t>
  </si>
  <si>
    <t xml:space="preserve"> Sở Nông nghiệp và Môi trường</t>
  </si>
  <si>
    <t>Chi cục Kinh tế hợp tác và Quản lý chất lượng</t>
  </si>
  <si>
    <t>Sở Dân tộc và Tôn giáo</t>
  </si>
  <si>
    <t>Sở Văn hóa, Thể thao và Du lịch</t>
  </si>
  <si>
    <t>Sở  Y tế</t>
  </si>
  <si>
    <t>Uỷ ban Mặt trận Tổ quốc</t>
  </si>
  <si>
    <t>Sở Tư Pháp (gồm 02 Trung tâm trợ giúp pháp lý)</t>
  </si>
  <si>
    <t>Sở Khoa học Công nghệ</t>
  </si>
  <si>
    <t>Báo và Đài PTTH</t>
  </si>
  <si>
    <t>Trường Cao đẳng kĩ thuật nghề</t>
  </si>
  <si>
    <t>Trường Cao đẳng kỹ thuật</t>
  </si>
  <si>
    <t>Trường Cao đẳng y tế</t>
  </si>
  <si>
    <t>Trung tâm Dịch vụ việc làm tỉnh</t>
  </si>
  <si>
    <t>Hội Liên hiệp phụ nữ tỉnh</t>
  </si>
  <si>
    <t>Hội Cựu chiến binh</t>
  </si>
  <si>
    <t>BQL Rừng phòng hộ Hướng Hóa - Đakrông</t>
  </si>
  <si>
    <t>BQL Rừng phòng hộ Lưu vực sông Bến Hải</t>
  </si>
  <si>
    <t>Trung tâm Xúc tiến đầu tư, thương mại và du lịch</t>
  </si>
  <si>
    <t>Cục Thống kê</t>
  </si>
  <si>
    <t>Trung tâm Nước sạch và vệ sinh môi trường nông thôn</t>
  </si>
  <si>
    <t>Văn phòng Điều phối NTM tỉnh</t>
  </si>
  <si>
    <t>Trung tâm Khuyến nông</t>
  </si>
  <si>
    <t>BCH Bộ đội Biên phòng</t>
  </si>
  <si>
    <t>KHỐI XÃ</t>
  </si>
  <si>
    <t>CÂN ĐỐI NGÂN SÁCH ĐỊA PHƯƠNG NĂM 2026</t>
  </si>
  <si>
    <t>Chi viện trợ theo quy định của pháp luật</t>
  </si>
  <si>
    <t>Chi từ nguồn viện trợ</t>
  </si>
  <si>
    <t>CÂN ĐỐI NGUỒN THU, CHI DỰ TOÁN NGÂN SÁCH CẤP TỈNH 
VÀ NGÂN SÁCH XÃ NĂM 2026</t>
  </si>
  <si>
    <t>Chi bổ sung cân đối ngân sách</t>
  </si>
  <si>
    <t>Chi bổ sung thực hiện cải cách tiền lương</t>
  </si>
  <si>
    <t>DỰ TOÁN 
NĂM 2026</t>
  </si>
  <si>
    <t>DỰ TOÁN
NĂM 2026</t>
  </si>
  <si>
    <t>Thu bổ sung cân đối ngân sách</t>
  </si>
  <si>
    <t>Thu bổ sung thực hiện cải cách tiền lương</t>
  </si>
  <si>
    <t>DỰ TOÁN THU NGÂN SÁCH NHÀ NƯỚC NĂM 2026</t>
  </si>
  <si>
    <t>DỰ TOÁN NĂM 2026</t>
  </si>
  <si>
    <t xml:space="preserve"> Phí và lệ phí tỉnh</t>
  </si>
  <si>
    <t>Thu tiền sử dụng khu vực biển</t>
  </si>
  <si>
    <t>DỰ TOÁN CHI NGÂN SÁCH ĐỊA PHƯƠNG, CHI NGÂN SÁCH CẤP TỈNH 
VÀ CHI NGÂN SÁCH XÃ THEO CƠ CẤU CHI NĂM  2026</t>
  </si>
  <si>
    <t>Bố trí vốn thanh toán hạ tầng các dự án tạo quỹ đất</t>
  </si>
  <si>
    <t>VII</t>
  </si>
  <si>
    <t>PL 03, 08</t>
  </si>
  <si>
    <t>DỰ TOÁN CHI NGÂN SÁCH CẤP TỈNH THEO TỪNG LĨNH VỰC NĂM 2026</t>
  </si>
  <si>
    <t>PL 09</t>
  </si>
  <si>
    <t>Bổ sung nguồn vốn cho quỹ phát triển đất tỉnh</t>
  </si>
  <si>
    <t>Chi các chương trình dự án</t>
  </si>
  <si>
    <t>GTGC vốn viện trợ</t>
  </si>
  <si>
    <t xml:space="preserve">CHI CHUYỂN NGUỒN SANG NĂM SAU </t>
  </si>
  <si>
    <t>CHI TRẢ NỢ GỐC VAY</t>
  </si>
  <si>
    <t>GTGC VỐN VIỆN TRỢ</t>
  </si>
  <si>
    <t>PL 02</t>
  </si>
  <si>
    <t>PL 05</t>
  </si>
  <si>
    <t>PL 01</t>
  </si>
  <si>
    <t>CHI VIỆN TRỢ THEO QUY ĐỊNH PHÁP LUẬT</t>
  </si>
  <si>
    <t>PL 10</t>
  </si>
  <si>
    <t xml:space="preserve">STT
</t>
  </si>
  <si>
    <t xml:space="preserve"> Chi giáo dục - đào tạo và dạy nghề</t>
  </si>
  <si>
    <t xml:space="preserve"> Chi khoa học và công nghệ</t>
  </si>
  <si>
    <t>Chi văn hóa, thông tin, du lịch</t>
  </si>
  <si>
    <t>Chi hoạt động của cơ quan QLNN, đảng, đoàn thể</t>
  </si>
  <si>
    <t>ĐẢNG</t>
  </si>
  <si>
    <t xml:space="preserve">Văn phòng Tỉnh uỷ </t>
  </si>
  <si>
    <t>Ban Tổ chức tỉnh uỷ</t>
  </si>
  <si>
    <t>Uỷ ban kiểm tra tỉnh uỷ</t>
  </si>
  <si>
    <t>Ban Tuyên giáo - dân vận tỉnh ủy</t>
  </si>
  <si>
    <t>Ban Nội chính tỉnh uỷ</t>
  </si>
  <si>
    <t xml:space="preserve">Đảng ủy các cơ quan Đảng tỉnh </t>
  </si>
  <si>
    <t>ĐOÀN THỂ</t>
  </si>
  <si>
    <t>Trung tâm hoạt động thanh thiếu nhi  Quảng Trị</t>
  </si>
  <si>
    <t>Nhà Thiếu nhi tỉnh Quảng Trị</t>
  </si>
  <si>
    <t>Trung tâm DVVL Thanh niên tỉnh Quảng Trị</t>
  </si>
  <si>
    <t>Trung tâm phục vụ hành chính công tỉnh Quảng Trị</t>
  </si>
  <si>
    <t>Trung tâm Điều hành thông tin tỉnh Quảng Trị</t>
  </si>
  <si>
    <t>Trung tâm xúc tiến Đầu tư, thương mại và Du lịch tỉnh Quảng Trị</t>
  </si>
  <si>
    <t>Trung tâm lưu trữ lịch sử tỉnh Quảng Trị</t>
  </si>
  <si>
    <t xml:space="preserve">Trung tâm CNTT - Truyền thông Nông nghiệp và Môi trường </t>
  </si>
  <si>
    <t>Kinh phí thực hiện các Chương trình, đề án ngành tài nguyên môi trường</t>
  </si>
  <si>
    <t>Bệnh viện Phổi tỉnh Quảng Trị</t>
  </si>
  <si>
    <t>Vốn đối ứng các Dự án y tế (CDC)</t>
  </si>
  <si>
    <t>Trường Phổ thông Dân tộc nội trú THPT Quảng Trị</t>
  </si>
  <si>
    <t>Trường giáo dục chuyên biệt tỉnh Quảng Trị</t>
  </si>
  <si>
    <t>Trường THCS &amp; THPT  Hóa Tiến</t>
  </si>
  <si>
    <t>Trường THCS &amp; THPT  Bắc Sơn</t>
  </si>
  <si>
    <t>Trường THCS &amp; THPT  Việt Trung</t>
  </si>
  <si>
    <t>Trường THCS &amp; THPT  Trung Hóa</t>
  </si>
  <si>
    <t>Trường THCS &amp; THPT  Dương Văn An</t>
  </si>
  <si>
    <t>Trường PTDT Nội trú THPT Nam Quảng Trị</t>
  </si>
  <si>
    <t>Trường THPT Quảng Trị</t>
  </si>
  <si>
    <t>Trung tâm  Giáo dục thường xuyên tỉnh</t>
  </si>
  <si>
    <t>Trung tâm GDNN-GDTX khu vực Đakrông</t>
  </si>
  <si>
    <t>Trung tâm GDNN-GDTX khu vực Triệu Phong</t>
  </si>
  <si>
    <t>Trung tâm quản lý hạ tầng các khu công nghiệp, khu kinh tế và cửa khẩu Nam Quảng Trị</t>
  </si>
  <si>
    <t>Trường Cao đẳng sư phạm (Trường PT liên cấp)</t>
  </si>
  <si>
    <t xml:space="preserve">Trường Chính trị Lê Duẫn </t>
  </si>
  <si>
    <t>Báo và phát thanh, truyền hình Quảng Trị</t>
  </si>
  <si>
    <t>Ban Quản lý Dự án Cải thiện thu nhập và nguồn nhân lực tỉnh Quảng Trị (KOICA Quảng Trị)</t>
  </si>
  <si>
    <t>Hỗ trợ thi hành án dân sự tỉnh</t>
  </si>
  <si>
    <t>Hỗ trợ Viện kiểm sát thực hiện các nhiệm vụ phối hợp trên địa bàn</t>
  </si>
  <si>
    <t>Hỗ trợ Cục thống kê thực hiện các nhiệm vụ cho UBND tỉnh giao</t>
  </si>
  <si>
    <t>Đại hội, ngày lễ, Đại hội thể dục thể thao, lễ hội vì hòa bình; kinh phí bầu cử,…</t>
  </si>
  <si>
    <t>Sự nghiêp đào tạo Y tế</t>
  </si>
  <si>
    <t>Sự nghiệp đào tạo thuôc Sở GD - ĐT</t>
  </si>
  <si>
    <t>Đào tạo lưu học sinh Lào</t>
  </si>
  <si>
    <t>Sự nghiệp đào tạo phân bổ sau thực hiện nghị quyết số 107/2021/NQ-HĐND; NQ49/NQ-HĐND</t>
  </si>
  <si>
    <t>Mua sắm sữa chữa sự nghiệp y tế</t>
  </si>
  <si>
    <t>Chính sách dân số</t>
  </si>
  <si>
    <t>Kinh phí thực hiện các chính sách y tế</t>
  </si>
  <si>
    <t>Hỗ trợ kinh phí thuê chuyên gia cho Bệnh viện Hữu nghị Việt Nam Cuba - Đồng Hới</t>
  </si>
  <si>
    <t>Sửa chữa công trình di tích, kinh phí bảo tồn văn hoá phi vật thể</t>
  </si>
  <si>
    <t>Kinh phí thực hiện các nhiệm vụ chi do NSĐP đảm bảo</t>
  </si>
  <si>
    <t>Kinh phí hỗ trợ các địa phương theo quy định tại điểm d, khoản 2 Điều 6 quy định về nguyên tắc, tiêu chí và định mức phân bổ dự toán chi thường xuyên</t>
  </si>
  <si>
    <t>Hỗ trợ ngư dân theo quy định tại Nghị quyết số 64/2023/NQ-HĐND ngày 08/12/2023</t>
  </si>
  <si>
    <t>Sự nghiệp giao thông</t>
  </si>
  <si>
    <t xml:space="preserve">Kinh phí bảo trì đường bộ </t>
  </si>
  <si>
    <t>Kinh phí thực hiện các Nghị quyết của HĐND tỉnh; các chương trình, dự án</t>
  </si>
  <si>
    <t>Dự án phát triển thương mại điện tử, Chương trình hành động quốc gia về sản xuất và tiêu dùng bền vững; cấp giấy chứng nhận xuất xứ hàng hóa C/0</t>
  </si>
  <si>
    <t>Kp thực hiện NQ duy tu, bảo dưỡng và xử lý cấp bách sự cố đê điều (Chi cục Thủy lợi)</t>
  </si>
  <si>
    <t>Kinh phí thực hiện nhiệm vụ chuyển đổi số</t>
  </si>
  <si>
    <t xml:space="preserve">Hỗ trợ doanh nghiệp vừa và nhỏ </t>
  </si>
  <si>
    <t>Vốn đối ứng thực hiện các CTMTQG</t>
  </si>
  <si>
    <t>Sự nghiệp tài nguyên môi trường</t>
  </si>
  <si>
    <t>Sự nghiệp khoa học công nghệ, chuyển đổi số, đổi mới sáng tạo</t>
  </si>
  <si>
    <t>Chính sách người có công với cách mạng</t>
  </si>
  <si>
    <t xml:space="preserve">Kinh phí thực hiện công tác phòng, chống và kiểm soát ma tuý trên địa bàn tỉnh </t>
  </si>
  <si>
    <t>Kinh phí thực hiện nhiệm vụ đảm bảo trật tự ATGT</t>
  </si>
  <si>
    <t>Chi đột xuất khác</t>
  </si>
  <si>
    <t>Dự phòng các nhiệm vụ chưa được bố trí dự toán</t>
  </si>
  <si>
    <t>Dự phòng tăng lương định kỳ, lương biên chế chưa tuyển, kinh phí thực hiện các chính sách do HĐND tỉnh ban hành và các nhiệm vụ khác</t>
  </si>
  <si>
    <t>2.1</t>
  </si>
  <si>
    <t>2.2</t>
  </si>
  <si>
    <t>2.3</t>
  </si>
  <si>
    <t>2.4</t>
  </si>
  <si>
    <t>PL 11</t>
  </si>
  <si>
    <t>DỰ TOÁN CHI THƯỜNG XUYÊN CỦA NGÂN SÁCH CẤP TỈNH CHO TỪNG CƠ QUAN, TỔ CHỨC THEO LĨNH VỰC NĂM  2026</t>
  </si>
  <si>
    <t>PL 14</t>
  </si>
  <si>
    <t xml:space="preserve">Bổ sung vốn sự nghiệp để thực hiện các chế độ, nhiệm vụ, chính sách theo quy định </t>
  </si>
  <si>
    <t>Bổ sung kinh phí thực hiện 03 chương trình mục tiêu quốc gia</t>
  </si>
  <si>
    <t>CHO NGÂN SÁCH TỪNG XÃ NĂM 2026</t>
  </si>
  <si>
    <t>Số bổ sung cân đối từ ngân sách cấp trên</t>
  </si>
  <si>
    <t>Số thu thực hiện CCTL (1)</t>
  </si>
  <si>
    <t>Thu phân chia</t>
  </si>
  <si>
    <t>Tổng  số</t>
  </si>
  <si>
    <t>Trong đó: Phần NSĐP được hưởng</t>
  </si>
  <si>
    <t>2=3+5</t>
  </si>
  <si>
    <t>(1) Số thu thực hiện cải cách tiền lương đã trừ 40% cấp bù học phí, nguồn CCTL chưa sử dụng hết năm 2025; ước tăng thu 2025 dành thực hiện CCTL</t>
  </si>
  <si>
    <t>PL 12</t>
  </si>
  <si>
    <t>DỰ TOÁN THU, SỐ BỔ SUNG VÀ DỰ TOÁN CHI CÂN ĐỐI NGÂN SÁCH TỪNG XÃ NĂM 2026</t>
  </si>
  <si>
    <t>GIỮA NGÂN SÁCH CÁC CẤP CHÍNH QUYỀN ĐỊA PHƯƠNG NĂM 2026</t>
  </si>
  <si>
    <t>Thuế thu nhập doanh nghiệp (trừ thuế thu nhập doanh nghiệp từ hoạt động thăm dò, khai thác dầu, khí và thuế thu nhập doanh nghiệp bổ sung theo quy định chống xói mòn cơ sở thuế toàn cầu)</t>
  </si>
  <si>
    <t>Thu từ doanh nghiệp, đơn vị sự nghiệp do thuế tỉnh quản lý</t>
  </si>
  <si>
    <t>Thu từ doanh nghiệp, đơn vị sự nghiệp do thuế cơ sở quản lý</t>
  </si>
  <si>
    <t>Thuế tiêu thụ đặc biệt, trừ khoản hoàn thuế tiêu thụ đặc biệt (nếu có) và thuế tiêu thụ đặc biệt thu từ hàng hóa nhập khẩu</t>
  </si>
  <si>
    <t>Thu từ đơn vị do thuế tỉnh quản lý</t>
  </si>
  <si>
    <t>Thu từ đơn vị do thuế cơ sở quản lý</t>
  </si>
  <si>
    <t>Thu từ đơn vị hộ kinh doanh cá thể do thuế cơ sở quản lý</t>
  </si>
  <si>
    <t>Thuế giá trị gia tăng (không bao gồm số thuế giá trị gia tăng được hoàn theo quy định của Luật Thuế giá trị gia tăng)</t>
  </si>
  <si>
    <t>Thuế tài nguyên, trừ thuế tài nguyên thu từ hoạt động thăm dò, khai thác dầu, khí</t>
  </si>
  <si>
    <t>Thu cấp quyền khai thác khoáng sản</t>
  </si>
  <si>
    <t>Thu cấp quyền khai thác khoáng sản (do cơ quan có thẩm quyền của TW cấp phép) (NSTW hưởng 70%; NSĐP hưởng 30%, trong đó cấp tỉnh 30%)</t>
  </si>
  <si>
    <t>Thu cấp quyền khai thác khoáng sản (do UBND tỉnh cấp phép)</t>
  </si>
  <si>
    <t>Thu cấp quyền khai thác tài nguyên nước</t>
  </si>
  <si>
    <t>Thu cấp quyền khai thác tài nguyên nước (do cơ quan có thẩm quyền của TW cấp phép) (NSTW hưởng 70%; NSĐP hưởng 30%, trong đó cấp tỉnh 30%)</t>
  </si>
  <si>
    <t>Thu cấp quyền khai thác tài nguyên nước (do UBND tỉnh cấp phép)</t>
  </si>
  <si>
    <t>Tiền thuê đất</t>
  </si>
  <si>
    <t>Thu tiền thuê đất từ các đơn vị do thuế tỉnh quản lý (NSTW hưởng 15%; NSĐP hưởng 85%, trong đó cấp tỉnh 85%)</t>
  </si>
  <si>
    <t>Thu tiền thuê đất từ các đơn vị do thuế cơ sở quản lý (NSTW hưởng 15%; NSĐP hưởng 85%, trong đó cấp xã 85%)</t>
  </si>
  <si>
    <t>Các khoản thu tham quan du lịch (phí, thu khác tại khu du lịch, ...)</t>
  </si>
  <si>
    <t>Xã, phường, đặc khu</t>
  </si>
  <si>
    <t>Biểu số 52/CK-NSNN</t>
  </si>
  <si>
    <t>TÊN ĐƠN VỊ</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</si>
  <si>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</si>
  <si>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</si>
  <si>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</si>
  <si>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</si>
  <si>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</si>
  <si>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</si>
  <si>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</si>
  <si>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</si>
  <si>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</si>
  <si>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TRONG ĐÓ</t>
  </si>
  <si>
    <t>CHI HOẠT ĐỘNG CỦA CƠ QUAN QUẢN LÝ NHÀ NƯỚC, ĐẢNG, ĐOÀN THỂ</t>
  </si>
  <si>
    <t>CHI BẢO ĐẢM XÃ HỘI</t>
  </si>
  <si>
    <t>CHI GIAO THÔNG</t>
  </si>
  <si>
    <t>CHI NÔNG NGHIỆP, LÂM NGHIỆP, THỦY LỢI, THỦY SẢN</t>
  </si>
  <si>
    <t>Nâng cấp tuyến Đường tỉnh 562</t>
  </si>
  <si>
    <t>Đầu tư xây dựng đường nối từ trục N2 đi các xã phía Bắc và kết nối với trục B2 trước nhà máy may, huyện Quảng Trạch</t>
  </si>
  <si>
    <t>Cầu thôn Ba Đa, xã Nghĩa Ninh, thành phố Đồng Hới</t>
  </si>
  <si>
    <t>Hoàn thiện các tuyến đường giao thông nội thị tại thị trấn Hoàn Lão, huyện Bố Trạch</t>
  </si>
  <si>
    <t>Tuyến đường nối đường Hai Bà Trưng đến trường Mầm non số 1 thị trấn Quy Đạt, huyện Minh Hóa</t>
  </si>
  <si>
    <t>Đầu tư xây dựng tuyến đường từ trung tâm huyện đi các xã phía Đông Bắc huyện Quảng Trạch</t>
  </si>
  <si>
    <t>Xây dựng Quảng trường biển, thị xã Ba Đồn</t>
  </si>
  <si>
    <t>Hạ tầng kỹ thuật khu tái định cư công trình cầu nhật Lệ 3 và đường 2 đầu tư xã Bảo Ninh</t>
  </si>
  <si>
    <t>Vốn đối ứng các dự án ODA</t>
  </si>
  <si>
    <t>Bệnh viện đa khoa khu vực Bắc Quảng Bình (cơ sở 2)</t>
  </si>
  <si>
    <t>Dự án thành phần 2: Cầu Nhật Lệ 3 và đường hai đầu cầu</t>
  </si>
  <si>
    <t>Xây dựng Bệnh viện Đa khoa huyện Quảng Ninh (cơ sở 2)</t>
  </si>
  <si>
    <t>Trung tâm Kiểm soát bệnh tật tỉnh (CDC)</t>
  </si>
  <si>
    <t>Bảo tồn, tôn tạo, giữ gìn bảo vệ cảnh quan môi trường cho di tích khảo cổ Bàu Tró</t>
  </si>
  <si>
    <t>Xây dựng Trung tâm thể dục thể thao huyện Lệ Thủy</t>
  </si>
  <si>
    <t>Nhà thi đấu đa năng và các công trình phụ trợ, thị xã Ba Đồn</t>
  </si>
  <si>
    <t>Trung tâm Thể dục thể thao tỉnh Quảng Bình</t>
  </si>
  <si>
    <t>Bệnh xá Công an tỉnh</t>
  </si>
  <si>
    <t>Biểu số 58/CK-NSNN</t>
  </si>
  <si>
    <t>TT</t>
  </si>
  <si>
    <t>Danh mục dự án</t>
  </si>
  <si>
    <t>Khởi công</t>
  </si>
  <si>
    <t xml:space="preserve">Tổng số </t>
  </si>
  <si>
    <t>Toàn tỉnh</t>
  </si>
  <si>
    <t>Địa điểm xây dựng</t>
  </si>
  <si>
    <t>Hoàn thành</t>
  </si>
  <si>
    <t>Quyết định đầu tư chủ trương đầu tư</t>
  </si>
  <si>
    <t xml:space="preserve">Kế hoạch trung hạn giai đoạn 2021-2025 </t>
  </si>
  <si>
    <t>Giai đoạn 2026-2030</t>
  </si>
  <si>
    <t>Kế hoạch vốn 2026</t>
  </si>
  <si>
    <t>Số quyết định ngày, tháng, năm ban hành</t>
  </si>
  <si>
    <t>TMĐT</t>
  </si>
  <si>
    <t>Trong đó NSĐP</t>
  </si>
  <si>
    <t xml:space="preserve">LĨNH VỰC QUỐC PHÒNG, AN NINH VÀ TRẬT TỰ AN TOÀN XÃ HỘI </t>
  </si>
  <si>
    <t>Cải tạo, nâng cấp sửa chữa một số trạm, Tổ Công tác biên phòng</t>
  </si>
  <si>
    <t>197/NQ-HĐND ngày 25/10/2024</t>
  </si>
  <si>
    <t>Y TẾ, DÂN SỐ GIA ĐÌNH</t>
  </si>
  <si>
    <t>Xây dựng khối nhà điều trị Sản, Ngoại, Liên khoa Bệnh viện Đa khoa khu vực Minh Hóa</t>
  </si>
  <si>
    <t>Xã Minh Hóa</t>
  </si>
  <si>
    <t>1143/QĐ-UBND ngày 27/8/2025</t>
  </si>
  <si>
    <t>VĂN HÓA, THÔNG TIN</t>
  </si>
  <si>
    <t>Sữa chữa nâng cấp mở rộng tuyến đường Tân Thủy đi  Thái Thủy và đi di tích lịch sử Miếu Thần Hoàng</t>
  </si>
  <si>
    <t>Xã Tân Mỹ</t>
  </si>
  <si>
    <t>1084/QĐ-UBND ngày 25/8/2025</t>
  </si>
  <si>
    <t>NÔNG NGHIỆP, LÂM NGHIỆP, DIÊM NGHIỆP, THỦY LỢI VÀ THỦY SẢN</t>
  </si>
  <si>
    <t>Kè thoát lũ sông Phường Bún (CBĐT)</t>
  </si>
  <si>
    <t>Xã Hoàn Lão</t>
  </si>
  <si>
    <t>928/QĐ-UBND ngày 14/8/2025</t>
  </si>
  <si>
    <t xml:space="preserve">Xây dựng công trình nước sạch cho xã Cam Hồng </t>
  </si>
  <si>
    <t>Xã Cam Hồng</t>
  </si>
  <si>
    <t>1146/QĐ-UBND ngày 27/8/2025</t>
  </si>
  <si>
    <t>GIAO THÔNG</t>
  </si>
  <si>
    <t>Đầu tư xây dựng tuyến đường liên 3 xã Quảng Trung, Quảng Thủy, Quảng Sơn thị xã Ba Đồn</t>
  </si>
  <si>
    <t>Xã Nam Ba Đồn</t>
  </si>
  <si>
    <t>197/NQ-HĐND ngày 25/10/2024;
962/QĐ-UBND ngày 2/4/2025;
1833/QĐ-UBND ngày 4/6/2025</t>
  </si>
  <si>
    <t>Xây dựng tuyến đường từ Trung tâm huyện kết nối các khu dân cư phía Tây, trung tâm huyện Quảng Trạch</t>
  </si>
  <si>
    <t>Xã Quảng Trạch</t>
  </si>
  <si>
    <t>197/NQ-HĐND ngày 25/10/2024;
961/QĐ-UBND ngày 2/4/2025</t>
  </si>
  <si>
    <t>Xây dựng tuyến đường trục chính từ Hòa Bình đi Hữu Tân, xã Tân Ninh</t>
  </si>
  <si>
    <t>Xã Ninh Châu</t>
  </si>
  <si>
    <t>197/NQ-HĐND ngày 25/10/2024;
1315/QĐ-UBND ngày 25/4/2025</t>
  </si>
  <si>
    <t>Tuyến đường liên xã Thanh Trạch, Bắc Trạch, Hạ Mỹ thuộc huyện Bố Trạch</t>
  </si>
  <si>
    <t>Xã Bố Trạch</t>
  </si>
  <si>
    <t>197/NQ-HĐND ngày 25/10/2024;
632/QĐ-UBND ngày 5/3/2025</t>
  </si>
  <si>
    <t>Kè sông Phú Vinh (đoạn từ Cầu Đức Nghĩa đến đường Điện Biên Phủ), TP Đồng Hới</t>
  </si>
  <si>
    <t>Phường Đồng Sơn</t>
  </si>
  <si>
    <t>197/NQ-HĐND ngày 25/10/2024; 1718/QĐ-UBND ngày 28/5/2025</t>
  </si>
  <si>
    <t>Khắc phục khẩn cấp tuyến đường trung tâm xã Hóa Tiến đi xã Hóa Thanh và kết nối đường Hồ Chí Minh</t>
  </si>
  <si>
    <t>197/NQ-HĐND ngày 25/10/2024;
159/QĐ-UBND ngày 21/01/2025</t>
  </si>
  <si>
    <t>Đầu tư hạ tầng kỹ thuật đường kết hợp kè xã Quảng Hải, thị xã Ba Đồn</t>
  </si>
  <si>
    <t>Phường Ba Đồn</t>
  </si>
  <si>
    <t>197/NQ-HĐND ngày 25/10/2024; 2170/QĐ-UBND ngày 20/6/2025</t>
  </si>
  <si>
    <t>Xây dựng tuyến đường tránh lũ Thủy điện Hố Hô xã Hương Hóa, huyện Tuyên Hóa</t>
  </si>
  <si>
    <t>Xã Tuyên Son</t>
  </si>
  <si>
    <t>197/NQ-HĐND ngày 25/10/2024'
984/QĐ-UBND ngày 3/4/2025</t>
  </si>
  <si>
    <t>Xây dựng tuyến đường nối từ Quốc lộ 9C đi khu du lịch suối nước khoáng Bang, huyện Lệ Thủy</t>
  </si>
  <si>
    <t>Xã Kim Ngân</t>
  </si>
  <si>
    <t>197/NQ-HĐND ngày 25/10/2024;
3798/QĐ-UBND ngày 31/12/2024</t>
  </si>
  <si>
    <t>Xây dựng tuyến đường ngập lụt từ trung tâm xã Quảng Lưu đi trung tâm xã Quảng Thạch kết nối tỉnh lộ 22</t>
  </si>
  <si>
    <t>Xã Trung Thuần</t>
  </si>
  <si>
    <t>197/NQ-HĐND ngày 25/10/2024; 1895/QĐ-UBND ngày 06/10/2025</t>
  </si>
  <si>
    <t>Tuyến đường từ Quốc lộ 1 đi đường ven biển tại xã Trung Trạch, huyện Bố Trạch (giai đoạn 1)</t>
  </si>
  <si>
    <t>197/NQ-HĐND ngày 25/10/2024;
1566/QĐ-UBND ngày 16/5/2025</t>
  </si>
  <si>
    <t>Đầu tư xây dựng tuyến đường Phan Bội Châu, Tổ dân phố 4, thị trấn Quy Đạt</t>
  </si>
  <si>
    <t>197/NQ-HĐND ngày 25/10/2024;
983/QĐ-UBND ngày 3/4/2025</t>
  </si>
  <si>
    <t>Đầu tư kè chống xói lở đoạn từ vườn Phụ Lão thôn Long Trung đến thôn Tiên Phan, xã Quảng Tiên</t>
  </si>
  <si>
    <t>197/NQ-HĐND ngày 25/10/2024; 1771/QĐ-UBND ngày 29/5/2025</t>
  </si>
  <si>
    <t>Hạ tầng tuyến đường kết nối Hàm Hòa-Trường Niên, xã Hàm Ninh, huyện Quảng Ninh</t>
  </si>
  <si>
    <t>Xã Quảng Ninh</t>
  </si>
  <si>
    <t>197/NQ-HĐND ngày 25/10/2024;
907/QĐ-UBND ngày 28/3/2025</t>
  </si>
  <si>
    <t>Đường nối từ đường Hồ Chí Minh nhánh Đông đi Lâm trường Phú Lâm, huyện Lệ Thủy</t>
  </si>
  <si>
    <t>Xã Trường Phú</t>
  </si>
  <si>
    <t>197/NQ-HĐND ngày 25/10/2024;
3776/QĐ-UBND ngày 31/12/2024</t>
  </si>
  <si>
    <t>Nâng cấp mở rộng đường Hiền – Xuân – An – Vạn (đoạn qua An Ninh đi Vạn Ninh) (CBĐT)</t>
  </si>
  <si>
    <t>Xã Trường Ninh</t>
  </si>
  <si>
    <t>1141/QĐ-UBND ngày 27/8/2025</t>
  </si>
  <si>
    <t>Dự án Cầu chợ</t>
  </si>
  <si>
    <t>Xã Phú Trạch</t>
  </si>
  <si>
    <t>2639/QĐ-UBND ngày 14/11/2025</t>
  </si>
  <si>
    <t>Xây dựng Cầu vượt lũ tại km11+200 tuyến ĐT.588a</t>
  </si>
  <si>
    <t>Xã Ba Lòng</t>
  </si>
  <si>
    <t>2640/QĐ-UBND ngày 14/11/2025</t>
  </si>
  <si>
    <t>KHU CÔNG NGHIỆP VÀ KHU KINH TẾ</t>
  </si>
  <si>
    <t>Nhà máy xử lý nước thải tập trung tại KCN Bắc Đồng Hới và Tây Bắc Đồng Hới</t>
  </si>
  <si>
    <t>2963/QĐ-UBND ngày 4/12/2025</t>
  </si>
  <si>
    <t>LĨINH VỰC QUẢN LÝ NHÀ NƯỚC</t>
  </si>
  <si>
    <t>Trung tâm hành chính xã Đakrông và các hạng mục phục trợ</t>
  </si>
  <si>
    <t>2975/QĐ-UBND ngày 5/12/2025</t>
  </si>
  <si>
    <t xml:space="preserve">LĨNH VỰC HẠ TẦNG CÔNG CỘNG </t>
  </si>
  <si>
    <t>Xây dựng hạ tầng thiết yếu phục vụ cảng hàng không Quảng Trị</t>
  </si>
  <si>
    <t>Xã Gio Linh</t>
  </si>
  <si>
    <t>2967/QĐ-UBND ngày 4/12/2025</t>
  </si>
  <si>
    <t>(Kèm theo Quyết định số          /QĐ-UBND ngày       tháng      năm 2025 của UBND tỉnh Quảng Trị)</t>
  </si>
  <si>
    <t>(Kèm theo Quyết định số          /QĐ-UBND ngày       tháng    năm 2025 của UBND tỉnh Quảng Trị)</t>
  </si>
  <si>
    <t>DỰ TOÁN CHI NGÂN SÁCH CẤP TỈNH CHO TỪNG CƠ QUAN, TỔ CHỨC NĂM 2026</t>
  </si>
  <si>
    <r>
      <t>Chi đầu tư phát triển</t>
    </r>
    <r>
      <rPr>
        <sz val="11"/>
        <rFont val="Times New Roman"/>
        <family val="1"/>
      </rPr>
      <t xml:space="preserve"> </t>
    </r>
  </si>
  <si>
    <r>
      <t>Chi thường xuyên</t>
    </r>
    <r>
      <rPr>
        <sz val="11"/>
        <rFont val="Times New Roman"/>
        <family val="1"/>
      </rPr>
      <t xml:space="preserve"> </t>
    </r>
  </si>
  <si>
    <t>DỰ TOÁN CHI ĐẦU TƯ PHÁT TRIỂN CỦA NGÂN SÁCH CẤP TỈNH CHO TỪNG CƠ QUAN, TỔ CHỨC THEO LĨNH VỰC NĂM  2026</t>
  </si>
  <si>
    <t xml:space="preserve">Chương trình MTQG </t>
  </si>
  <si>
    <t>DANH MỤC CÁC CHƯƠNG TRÌNH, DỰ ÁN SỬ DỤNG VỐN NGÂN SÁCH NHÀ NƯỚC NĂM 2026</t>
  </si>
  <si>
    <t>Phường Đồng Hới</t>
  </si>
  <si>
    <t>3795/QĐ-UBND ngày 27/12/2023</t>
  </si>
  <si>
    <t>Xây dựng mới Trạm BP CKQT Cha Lo và nâng cấp, cải tạo, sửa chữa một số Trạm, Tổ công tác Biên phòng</t>
  </si>
  <si>
    <t>Các xã thuộc địa bàn tỉnh Quảng Bình (cũ)</t>
  </si>
  <si>
    <t>3801/QĐ-UBND ngày 27/12/2023</t>
  </si>
  <si>
    <t>Doanh trại Huấn luyện tập trung lực lượng dân quân biển và hệ thống kè chống sạt lỡ Doanh trại Đảo Hòn La</t>
  </si>
  <si>
    <t>136/NQ-HĐND ngày 12/10/2023;
2012/QĐ-UBND ngày 17/7/2024</t>
  </si>
  <si>
    <t>Cải tạo, nâng cấp tuyến đường từ đường Hồ Chí Minh nhánh Tây đến bản Đìu Đo, xã Trường Sơn, huyện Quảng Ninh, tỉnh Quảng Bình (nay là xã Trường Sơn, tỉnh Quảng Trị)</t>
  </si>
  <si>
    <t>Xã Trường Sơn</t>
  </si>
  <si>
    <t>981/QĐ-UBND ngày 19/8/2025;
2928/QĐ-UBND ngày 2/12/2025</t>
  </si>
  <si>
    <t>Đầu tư xây dựng khoa Ung bướu - Xạ trị, Bệnh viện Hữu nghị Việt Nam-CuBa Đồng Hới</t>
  </si>
  <si>
    <t>Thành phố Đồng Hới</t>
  </si>
  <si>
    <t>136/NQ-HĐND ngày 12/10/2023</t>
  </si>
  <si>
    <t>56/NQ-HĐND ngày 27/05/2022</t>
  </si>
  <si>
    <t>Phường Đồng Thuận</t>
  </si>
  <si>
    <t>57/NQ-HĐND ngày 27/05/2022;
2855/QĐ-UBND ngày 20/10/2022</t>
  </si>
  <si>
    <t>Đầu tư sửa chữa nâng cấp cơ sở vật chất y tế tuyến huyện, tuyến tỉnh</t>
  </si>
  <si>
    <t>các huyện Quảng Trị cũ</t>
  </si>
  <si>
    <t>121/NQ-HĐND ngày 30/8/2021
3841/QĐ-UBND ngày 29/11/2021</t>
  </si>
  <si>
    <t>Hạ tầng kỹ thuật đường vào khu di tích danh thắng Núi Thần Đinh</t>
  </si>
  <si>
    <t>983/QĐ-UBND ngày 18/8/2025;
2188/QĐ-UBND ngày 28/10/2025</t>
  </si>
  <si>
    <t>Hạ tầng kỹ thuật và đường vào khu di tích lịch sử hang Lèn Hà, xã Tuyên Lâm</t>
  </si>
  <si>
    <t>Xã Tuyên Lâm</t>
  </si>
  <si>
    <t>980/QĐ-UBND ngày 18/8/2025; 
2717/QĐ-UBND ngày 19/11/2025</t>
  </si>
  <si>
    <t>THỂ DỤC THỂ THAO</t>
  </si>
  <si>
    <t>Xã Lệ Thủy</t>
  </si>
  <si>
    <t>56/NQ-HĐND ngày 27/05/2022;
1426/QĐ-UBND ngày 05/06/2023</t>
  </si>
  <si>
    <t>56/NQ-HĐND ngày 27/05/2022;
2644/QĐ-UBND ngày 19/9/2023</t>
  </si>
  <si>
    <t>Trang thiết bị nội thất và các hạng mục phụ trợ Trung tâm Văn hóa huyện Tuyên Hóa</t>
  </si>
  <si>
    <t>Xã Đồng Lê</t>
  </si>
  <si>
    <t>1325/QĐ-UBND ngày 5/9/2025</t>
  </si>
  <si>
    <t>41/NQ-HĐND ngày 10/12/2021;
4364/QĐ-UBND ngày 25/12/2021 
198/NQ-HĐND ngày 25/10/2024</t>
  </si>
  <si>
    <t>Phường Bắc Gianh</t>
  </si>
  <si>
    <t>Đầu tư xây dựng cảng cá Roòn (giai đoạn 2)</t>
  </si>
  <si>
    <t>Xây dựng củng cố đê, kè chống sạt lở cửa sông Nhật Lệ, thành phố Đồng Hới giai đoạn 2 (đoạn từ Km0+724 đến Km1+200)</t>
  </si>
  <si>
    <t xml:space="preserve">Xây dựng công trình chống sạt lở đồi núi Thị trấn Quy Đạt, huyện Minh Hóa </t>
  </si>
  <si>
    <t>56/NQ-HĐND ngày 27/05/2022; 198/NQ-HĐND ngày 25/10/2024;
2868/QĐ-UBND ngày 1/12/2025</t>
  </si>
  <si>
    <t>Hạ tầng kè kết hợp đường thuộc kè Hói Trường xã Nam Ba Đồn</t>
  </si>
  <si>
    <t>984/QĐ-UBND ngày 18/8/2025;
2249/QĐ-UBND ngày 29/10/2025</t>
  </si>
  <si>
    <t>Dự án Kè chống sạt lở bờ suối Tổ dân phố 3, xã Minh Hóa (Giai đoạn 1)</t>
  </si>
  <si>
    <t>989/QĐ-UBND ngày 18/8/2025</t>
  </si>
  <si>
    <t>Dự án Kè chống sạt lở khu dân cư thôn Yên Bình, xã Tân Thành</t>
  </si>
  <si>
    <t>Xã Tân Thành</t>
  </si>
  <si>
    <t>985/QĐ-UBND ngày 18/8/2025</t>
  </si>
  <si>
    <t>Kè chống sạt lở dọc sông Cẩm Lý, xã Lệ Ninh</t>
  </si>
  <si>
    <t>Xã Lệ Ninh</t>
  </si>
  <si>
    <t>1083/QĐ-UBND ngày 25/8/2025</t>
  </si>
  <si>
    <t>Hệ thống cấp nước tập trung vùng nông thôn</t>
  </si>
  <si>
    <t>Vĩnh Định, Cam Lộ, Ba Lòng, Lìa</t>
  </si>
  <si>
    <t>4100/QĐ-UBND ngày 09/12/2021; 245/QĐ-UBND ngày 31/01/2024</t>
  </si>
  <si>
    <t>Hệ thống thoát nước khu vực Trường  THCS Phan Đình Phùng và Khu phố 2, phường 5</t>
  </si>
  <si>
    <t>P. Nam Đông Hà</t>
  </si>
  <si>
    <t xml:space="preserve">1138/QĐ-UBND
 01/6/2022 </t>
  </si>
  <si>
    <t>Xã Thượng Trạch</t>
  </si>
  <si>
    <t>56/NQ-HĐND ngày 27/05/2022
92/NQ-HĐND ngày 10/12/2022</t>
  </si>
  <si>
    <t>56/NQ-HĐND ngày 27/05/2022;
27/05/2022;
3811/QĐ-UBND ngày 30/12/2022</t>
  </si>
  <si>
    <t>56/NQ-HĐND ngày 27/05/2022
2951/QĐ-UBND ngày 28/10/2022</t>
  </si>
  <si>
    <t>56/NQ-HĐND ngày 27/05/2022;
3766/QĐ-UBND  ngày 28/12/2022</t>
  </si>
  <si>
    <t>56/NQ-HĐND ngày 27/05/2022
3408/QĐ-UBND ngày 07/12/2022</t>
  </si>
  <si>
    <t>Hệ thống hạ tầng kỹ thuật cầu kết hợp đường 2 đầu cầu qua thôn Minh Tiến, xã Quảng Minh, thị xã Ba Đồn.</t>
  </si>
  <si>
    <t>Xã Nam Gianh</t>
  </si>
  <si>
    <t>56/NQ-HĐND ngày 27/05/2022
149/NQ-HĐND ngày  08/12/2023</t>
  </si>
  <si>
    <t>Đầu tư xây dựng tuyến đường kết nối hành lang sân bay Đồng Hới đi Quốc lộ 1A</t>
  </si>
  <si>
    <t>197/NQ-HĐND ngày 25/10/2024;
1076/QĐ-UBND ngày 10/4/2025</t>
  </si>
  <si>
    <t>Dự án xây dựng tuyến đường từ Hồ Chí Minh đi thôn 2 Lâm Trạch, xã Phong Nha</t>
  </si>
  <si>
    <t>Xã Phong Nha</t>
  </si>
  <si>
    <t>929/QĐ-UBND ngày 14/8/2025;
2587/QĐ-UBND ngày 13/11/2025</t>
  </si>
  <si>
    <t>Hạ tầng tuyến đường từ  xã Tuyên Hóa kết nối với tuyến đường 559 thuộc xã Nam Ba Đồn</t>
  </si>
  <si>
    <t>Xã Tuyên Hóa</t>
  </si>
  <si>
    <t>979/QĐ-UBND ngày 18/8/2025;
2926/QĐ-UBND ngày 2/12/2025</t>
  </si>
  <si>
    <t>Các tuyến đường nội vùng Hoa Thủy, xã Lệ Ninh</t>
  </si>
  <si>
    <t>1000/QĐ-UBND ngày 19/8/2025;
2982/QĐ-UBND ngày 8/12/2025</t>
  </si>
  <si>
    <t>Cống và đường nối từ đường tránh đi trung tâm thị xã Ba Đồn</t>
  </si>
  <si>
    <t>1620/QĐ-UBND ngày 25/9/2025</t>
  </si>
  <si>
    <t>Hạ tầng tuyến đường từ Quốc lộ 12A đi đường tránh lũ Phù Cảnh, xã Tân Gianh</t>
  </si>
  <si>
    <t>Xã Tân Gianh</t>
  </si>
  <si>
    <t>987/QĐ-UBND ngày 18/8/2025;
2927/QĐ-UBND ngày 2/12/2025</t>
  </si>
  <si>
    <t>Các tuyến đường theo quy hoạch vùng phụ cận xã Đồng Lê</t>
  </si>
  <si>
    <t>933/QĐ-UBND ngày 14/8/2025;
2932/QĐ-UBND ngày 3/12/2025</t>
  </si>
  <si>
    <t>72/NQ-HĐND ngày 26/7/2022; 1410/QĐ-UBND ngày 2/6/2023;
3013/QĐ-UBND ngày 9/12/2025</t>
  </si>
  <si>
    <t xml:space="preserve">
Đầu tư xây dựng đường giao thông liên xã Lê Hóa - Kim Hóa
</t>
  </si>
  <si>
    <t>56/NQ-HĐND ngày 27/05/2022;
2983/QĐ-UBND ngày 8/12/2025</t>
  </si>
  <si>
    <t>Đường tránh phía Đông thành phố Đông Hà (đoạn từ nút giao đường Nguyễn Hoàng đến Nam cầu sông Hiếu, dài 4,2km)</t>
  </si>
  <si>
    <t>Phường Nam Đông Hà</t>
  </si>
  <si>
    <t xml:space="preserve">1954/QĐ-UBND ngày
29/8/2023 </t>
  </si>
  <si>
    <t>Nâng cấp, mở rộng tuyến đường Tân Liên - Thuận (ĐH.86), đoạn qua xã Tân Liên</t>
  </si>
  <si>
    <t>Xã Tân Lập</t>
  </si>
  <si>
    <t>14/NQ-HĐND ngày 28/3/2025
2178/QĐ-UBND ngày 05/9/2024</t>
  </si>
  <si>
    <t>Đường hai đầu cầu dây văng sông Hiếu - giai đoạn 1</t>
  </si>
  <si>
    <t>Phường Đông Hà</t>
  </si>
  <si>
    <t>2956/QĐ-UBND ngày 17/11/2022
2883/QĐ-UBND ngày 29/11/2024
2588/QĐ-UBND ngày 13/11/2025</t>
  </si>
  <si>
    <t>Tuyến đường kết nối cảng hàng không Quảng Trị với Quốc lộ 1</t>
  </si>
  <si>
    <t>xã Gio Linh, xã Cửa Việt</t>
  </si>
  <si>
    <t>2993/QĐ-UBND ngày 09/12/2024</t>
  </si>
  <si>
    <t>Đường giao thông vào thác Ba Vòi, huyện Đakrông</t>
  </si>
  <si>
    <t>xã Hướng Hiệp và xã Hướng Phùng</t>
  </si>
  <si>
    <t>3866/QĐ-UBND ngày 30/11/2021</t>
  </si>
  <si>
    <t>Đường nối từ cầu Thạch Hãn đến trung tâm phường An Đôn, TX Quảng Trị</t>
  </si>
  <si>
    <t>Phường Quảng Trị</t>
  </si>
  <si>
    <t>1124/QĐ-UBND ngày 01/6/2023</t>
  </si>
  <si>
    <t>Trung tâm Hành hương Đức Mẹ La Vang đến cụm công nghiệp Hải Lệ và bãi đỗ xe số 01 theo quy hoạch đô thị La Vang (bố trí vốn để hoàn ứng)</t>
  </si>
  <si>
    <t>Xã Hải Lăng</t>
  </si>
  <si>
    <t>3197/QĐ-UBND ngày 25/12/2023</t>
  </si>
  <si>
    <t>Đường Nguyễn Trãi nối dài (đoạn từ Quốc lộ 9 đến đường Trần Bình Trọng)</t>
  </si>
  <si>
    <t>P.Đông Hà</t>
  </si>
  <si>
    <t>634/QĐU-BND ngày 6/4/2022</t>
  </si>
  <si>
    <t>Đường Lê Thánh Tông, thành phố Đông Hà (đoạn Lê Lợi - Hùng Vương)</t>
  </si>
  <si>
    <t>792/QĐ-UBND
 22/4/2022</t>
  </si>
  <si>
    <t>89000</t>
  </si>
  <si>
    <t>Vỉa hè và hệ thống thoát nước đường Lê Lợi, thành phố Đông Hà</t>
  </si>
  <si>
    <t>34/NQ-HĐND
25/6/2021</t>
  </si>
  <si>
    <t>Đường Trần Quang Khải (đoạn từ đường Hàn Mặc Tử đến Lê Thánh Tông)</t>
  </si>
  <si>
    <t>304/QĐ-UBND
 14/02/2022;
681/QĐ-UBND
08/4/2024</t>
  </si>
  <si>
    <t>Đường dân sinh kết nối KP3 và khu phố phường Đông Lể, thành phố Đông Hà</t>
  </si>
  <si>
    <t>254/NQ-HDND
24/7/2024</t>
  </si>
  <si>
    <t>Dự án Khu neo đậu tàu thuyền cho ngư dân khu vực Vịnh Hòn La</t>
  </si>
  <si>
    <t>645/QĐ-UBND ngày 30/7/2025</t>
  </si>
  <si>
    <t>Tuyến RD-01 và RD-04 khu Công nghiệp Quán Ngang</t>
  </si>
  <si>
    <t>KCN Quán Ngang</t>
  </si>
  <si>
    <t>58/NQ-HĐND ngày 19/7/2023</t>
  </si>
  <si>
    <t xml:space="preserve">San nền và hạ tầng kỹ thuật thiết yếu tại Khu vực trung tâm Cửa khẩu Quốc tế La Lay - tỉnh Quảng Trị (giai đoạn 2)
</t>
  </si>
  <si>
    <t>Cửa khẩu La Lay</t>
  </si>
  <si>
    <t>94/NQ-HĐND ngày 09/12/2020; số 43/NQ-HĐND ngày 12/5/2021; số 15/NQ-HĐND ngày 28/3/2023; số 43/NQ-HĐND ngày 11/7/2024</t>
  </si>
  <si>
    <t>CÔNG TRÌNH CÔNG CỘNG</t>
  </si>
  <si>
    <t>Cải tạo, chỉnh trang cơ sở hạ tầng phục vụ mùa du phường Đồng Hới</t>
  </si>
  <si>
    <t>1002/QĐ-UBND ngày 19/8/2025;
2938/QĐ-UBND ngày 3/12/2025</t>
  </si>
  <si>
    <t>Xây dựng hoàn thiện nút giao và hệ thống điện chiếu sáng vỉa hè, cây xanh đường Điện Biên Phủ</t>
  </si>
  <si>
    <t>931/QĐ-UBND ngày 31/8/2025; 1812/QĐ-UBND ngày 3/10/2025</t>
  </si>
  <si>
    <t>Điện chiếu sáng đoạn đường từ Tổ dân phố Cù Lạc 2, xã Phong Nha đi cây xăng Quân Đội</t>
  </si>
  <si>
    <t>926/QĐ-UBND ngày 14/8/2025</t>
  </si>
  <si>
    <t>Chỉnh trang đô thị phường Ba Đồn</t>
  </si>
  <si>
    <t>1147/QĐ-UBND ngày 27/8/2025</t>
  </si>
  <si>
    <t>Dự án đầu tư xây dựng các bãi đỗ xe công cộng trên địa bàn Đồng Hới</t>
  </si>
  <si>
    <t>2031/QĐ-UBND ngày 14/10/2025</t>
  </si>
  <si>
    <t>Giải phóng mặt bằng xây dựng Cảng hàng không Quảng Trị (giai đoạn 1)</t>
  </si>
  <si>
    <t>xã Cửa Việt và xã Gio Linh</t>
  </si>
  <si>
    <t>3289/QĐ-UBND ngày 29/12/2023; 
3001/QĐ-UBND ngày 9/12/2025</t>
  </si>
  <si>
    <t>NGUỒN VỐN TỈNH PHÂN BỔ</t>
  </si>
  <si>
    <t>TỔNG NGUỒN</t>
  </si>
  <si>
    <t>Phân bổ các nhiệm vụ theo thứ tự ưu tiên</t>
  </si>
  <si>
    <t>Giao thông</t>
  </si>
  <si>
    <t>Hạ tầng cơ bản cho phát triển toàn diện các tỉnh Nghệ An, Hà Tĩnh, Quảng Bình và Quảng Trị - Tiểu dự án tỉnh Quảng Trị (BIIG2)</t>
  </si>
  <si>
    <t>Các xã: Cửa Tùng, Bến Hải, Cửa Việt, Cồn Tiên, Hiếu Giang, Cam Lộ, Triệu Phong, Triệu Cơ, Triệu Bình, Nam Cửa Việt, Vĩnh Định, Mỹ Thủy, Nam Hải Lăng, Hướng Hiệp, Khe Sanh, Hướng Phùng; Phường Nam Đông Hà</t>
  </si>
  <si>
    <t>998/QĐ-UBND ngày 15/5/2017; 1134/QĐ-UBND ngày 25/5/2018, 1913/QĐ-UBND ngày 23/8/2023, 2579/QĐ-UBND ngày 06/11/2023, 735/QĐ-UBND ngày 13/3/2025, 2413/QĐ-UBND ngày 3/11/2025</t>
  </si>
  <si>
    <t>Công trình công cộng tại đô thị</t>
  </si>
  <si>
    <t>Dự án Phát triển đô thị ven biển miền Trung hướng tới tăng trưởng xanh và ứng phó biến đổi khí hậu thành phố Đông Hà</t>
  </si>
  <si>
    <t>Đông Hà, Nam Đông Hà</t>
  </si>
  <si>
    <t>QĐ số 2469/QĐ-UBND ngày 27/10/2023, 2630/QĐ-UBND ngày 04/11/2024</t>
  </si>
  <si>
    <t>Bảo vệ môi trường</t>
  </si>
  <si>
    <t>Dự án Nâng cao năng lực thu gom, xử lý chất thải rắn bảo vệ môi trường thích ứng với biến đổi khí hậu khu vực phía Bắc tỉnh Quảng Trị</t>
  </si>
  <si>
    <t>Vĩnh Linh, Gio Linh</t>
  </si>
  <si>
    <t>QĐ số 2957/QĐ-UBND Ngày 04/12/2024</t>
  </si>
  <si>
    <t>Dự án Tăng cường sinh kế thích ứng với biến đổi khí hậu và cung cấp, quản lý nguồn nước sạch cho người dân vùng nông thôn tại xã Kim Ngân và Lệ Ninh, tỉnh Quảng Trị</t>
  </si>
  <si>
    <t>Xã Kim Ngân, Lệ Ninh</t>
  </si>
  <si>
    <t>216/NQ-HĐND ngày 11/12/2024; 2784/QĐ-UBND ngày 24/11/2025</t>
  </si>
  <si>
    <t>Cấp nước, thoát nước</t>
  </si>
  <si>
    <t>Dự án Cấp nước sạch và Quản lý tài nguyên nước tại ba xã miền núi Cam Chính - Cam Nghĩa - Cam Tuyền, huyện Cam Lộ, tỉnh Quảng Trị</t>
  </si>
  <si>
    <t>Cam Lộ, Hiếu Giang</t>
  </si>
  <si>
    <t>QĐ số 3271/QĐ-UBND ngày 30/12/2024; 2527/QĐ-UBND ngày 10/11/2025</t>
  </si>
  <si>
    <t>Xã hội</t>
  </si>
  <si>
    <t>Trung tâm Bảo trợ xã hội và Phục hồi chức năng cho người khuyết tật tỉnh Quảng Trị</t>
  </si>
  <si>
    <t xml:space="preserve">QĐ số 2663/QĐ-UBND ngày 07/11/2024; QĐ số 732/QĐ-UBND ngày 12/3/2025 </t>
  </si>
  <si>
    <t>Nông nghiệp, lâm nghiệp, diêm nghiệp, thuỷ lợi và thuỷ sản</t>
  </si>
  <si>
    <t>a</t>
  </si>
  <si>
    <t>Dự án Hiện đại hóa ngành lâm nghiệp và tăng cường tính chống chịu vùng ven biển (FMCR), tỉnh Quảng Trị</t>
  </si>
  <si>
    <t>Vĩnh Linh, Vĩnh Hoàng, Cửa Tùng, Cửa Việt, Gio Linh, Bến Hải, Triệu Bình, Triệu Cơ, Nam Cửa Việt, Vĩnh Định, Mỹ Thủy, Diên Sanh và Đặc khu Cồn Cỏ</t>
  </si>
  <si>
    <t>1486/QĐ-UBND ngày 17/6/2019 và 840/QĐ-UBND ngày 11/4/2025</t>
  </si>
  <si>
    <t>Số vốn đã giao đến hết năm 2025</t>
  </si>
  <si>
    <t>Bố trí vốn các dự án trọng điểm của tỉnh</t>
  </si>
  <si>
    <t>Dự án Đường ven biển và Cầu Nhật Lệ 3, tỉnh Quảng Bình</t>
  </si>
  <si>
    <t>Dự án thành phần 1 - Đường ven biển thuộc dự án Đường ven biển và cầu    Nhật Lệ 3, tỉnh Quảng Bình</t>
  </si>
  <si>
    <t>Các xã tỉnh Quảng Bình (cũ)</t>
  </si>
  <si>
    <t>Đường ven biển kết nối với hành lang kinh tế Đông Tây, tỉnh Quảng Trị - giai đoạn 1</t>
  </si>
  <si>
    <t>Vĩnh Hoàng, Cửa Tùng, Bến Hải, Gio Linh, Cửa Việt, Nam Cửa Việt, Triệu Bình và phường Nam Đông Hà</t>
  </si>
  <si>
    <t>43/NQ-HĐND ngày 10/12/2021;
3777/QĐ-UBND ngày 28/12/2022</t>
  </si>
  <si>
    <t>160/NQ-HĐND ngày 09/12/2020; 27/NQ-HĐND ngày 29/10/2021
2409/QĐ-UBND ngày 6/9/2022; 251/NQ-HĐND ngày 26/6/2025</t>
  </si>
  <si>
    <t>1680/QĐ-UBND ngày 09/6/2021; 1807/QĐ-UBND ngày 18/6/2021; 812/QĐ-UBND ngày 29/3/2022 của UBND tỉnh; 2324/QĐ-UBND ngày 26/6/2025của UBND tỉnh</t>
  </si>
  <si>
    <t>160/NQ-HĐND ngày 09/12/2020; 27/NQ-HĐND ngày 29/10/2021</t>
  </si>
  <si>
    <t>4282/QĐ-UBND ngày 17/12/2021
1342/QĐ-UBND ngày 29/4/2025
2102/QĐ-UBND ngày 21/10/2025</t>
  </si>
  <si>
    <t>Bố trí vốn các dự án ngân sách tỉnh phân bổ giai đoạn 2021-2025 chuyển tiếp sang giai đoạn 2026-2030</t>
  </si>
  <si>
    <t>3.1</t>
  </si>
  <si>
    <t>3.2</t>
  </si>
  <si>
    <t>3.3</t>
  </si>
  <si>
    <t>3.4</t>
  </si>
  <si>
    <t>3.5</t>
  </si>
  <si>
    <t>3.6</t>
  </si>
  <si>
    <t>3.7</t>
  </si>
  <si>
    <t>3.8</t>
  </si>
  <si>
    <t>Phân bổ sau</t>
  </si>
  <si>
    <t>Phân bổ các lĩnh vực theo quy định</t>
  </si>
  <si>
    <t>Lĩnh vực giáo dục - đào tạo</t>
  </si>
  <si>
    <t>NGÂN SÁCH TỈNH PHÂN BỔ</t>
  </si>
  <si>
    <t xml:space="preserve">Công trình chuyển tiếp </t>
  </si>
  <si>
    <t>Hạ tầng kỹ thuật và nhà lớp học bộ môn Trường THCS An Ninh</t>
  </si>
  <si>
    <t>1085/QĐ-UBND ngày 25/8/2025</t>
  </si>
  <si>
    <t>Nhà lớp học bộ môn và thư viện Trường THCS số 2 Hưng Trạch</t>
  </si>
  <si>
    <t>1003/QĐ-UBND ngày 19/8/2025; 2850/QĐ-UBND ngày 27/11/2025</t>
  </si>
  <si>
    <t>Trường Mầm non Gio Hải (cơ sở 2)</t>
  </si>
  <si>
    <t>Xã Cửa Việt</t>
  </si>
  <si>
    <t>Trường Tiểu học và THCS Gio Hải (cơ sở 2)</t>
  </si>
  <si>
    <t>2710/QĐ-UBND ngày 13/11/2024</t>
  </si>
  <si>
    <t>Công trình khởi công mới</t>
  </si>
  <si>
    <t>Xây dựng hệ thống công trình phục vụ giáo dục thể chất Trường THPT chuyên Võ Nguyên Giáp</t>
  </si>
  <si>
    <t>1140/QĐ-UBND ngày 27/8/2025</t>
  </si>
  <si>
    <t>Trường Tiểu học Số 1 Cự Nẫm (CBĐT)</t>
  </si>
  <si>
    <t>1004/QĐ-UBND ngày 19/8/2025;
2189/QĐ-UBND ngày 28/10/2025</t>
  </si>
  <si>
    <t>Bố trí vốn cho các dự án giáo dục giai đoạn 2026-2030 (Phân bổ sau).</t>
  </si>
  <si>
    <t>Bố trí vốn 
khởi công mới 
khi đủ điều kiện</t>
  </si>
  <si>
    <t>NGÂN SÁCH HUYỆN PHÂN BỔ CHUYỂN VỀ TỈNH</t>
  </si>
  <si>
    <t>Bố trí công trình quyết toán</t>
  </si>
  <si>
    <t>Nhà lớp học 2 tầng 4 phòng, nhà bếp ăn  bán trú Trường MN  cụm Thôn 4, xã Quảng Thạch</t>
  </si>
  <si>
    <t>1448/QĐ-UBND ngày 26/7/2022 của UBND huyện</t>
  </si>
  <si>
    <t>Xây dựng nhà 2 tầng 8 phòng học bộ môn Trường THCS Quảng Đông</t>
  </si>
  <si>
    <t>1885/QĐ-UBND ngày 30/9/2022 UBND huyện</t>
  </si>
  <si>
    <t>Xây dựng cơ sở vật chất đạt chuẩn quốc gia trường Tiểu học số 2 Quảng Phúc</t>
  </si>
  <si>
    <t>Xã Bắc Gianh</t>
  </si>
  <si>
    <t xml:space="preserve">2023
</t>
  </si>
  <si>
    <t>Số 486 ngày 22/3/2023</t>
  </si>
  <si>
    <t>Xây dựng nhà lớp học 2 tầng (4 phòng học và 02 phòng chức năng) Trường tiểu học xã Quảng Trung</t>
  </si>
  <si>
    <t>Số 2692 ngày 16/12/2022</t>
  </si>
  <si>
    <t>Nhà hiệu bộ, nhà vệ sinh, nhà bảo vệ Trường Tiểu học Quảng Thạch</t>
  </si>
  <si>
    <t xml:space="preserve"> 209/QĐ-UBND ngày 28/01/2022 của UBND huyện</t>
  </si>
  <si>
    <t>Nhà hiệu bộ, nhà trực bảo vệ khu vực trung tâm - Trường Mầm non Quảng Thạch</t>
  </si>
  <si>
    <t>325/QĐ-UBND ngày 01/3/2022 của UBND huyện</t>
  </si>
  <si>
    <t>Xây dựng công trình 6 phòng học chức năng 2 tầng Trường THCS Quảng Thanh</t>
  </si>
  <si>
    <t xml:space="preserve">NQ 110/NQ-HĐND ngày 28/12/2021 của HĐND huyện; 325/QĐ-UBND ngày 01/3/2022 của UBND huyện </t>
  </si>
  <si>
    <t>Nhà lớp học bộ môn 6 phòng 2 tầng trường THCS Đồng Lê</t>
  </si>
  <si>
    <t>548/QĐ-UBND ngày 4/4/2023</t>
  </si>
  <si>
    <t>Nhà hiệu bộ và hệ thống PCCC trường tiểu học Tân Ninh</t>
  </si>
  <si>
    <t>Xã Ninh Châu</t>
  </si>
  <si>
    <t xml:space="preserve">NQ số 14/NQ-HĐND ngày 24/11/2022. </t>
  </si>
  <si>
    <t>Bố trí công trình hoàn thành, chuyển tiếp giai đoạn 2021-2025 sang giai đoạn 2026-2030</t>
  </si>
  <si>
    <t>Cải tạo nhà lớp học 2 tầng 10 phòng, xây dựng nhà vệ sinh và nâng cấp khuôn viên sân trường TH số 1 Quảng Hoà</t>
  </si>
  <si>
    <t>402/QĐ-UBND  ngày 06/3/2023</t>
  </si>
  <si>
    <t>Xây dựng các phòng học và phòng chức năng trường mầm non phường Quảng Phúc khu vực Đơn sa</t>
  </si>
  <si>
    <t>570/QĐ-UBND ngày 07/04/2022</t>
  </si>
  <si>
    <t xml:space="preserve">Nhà lớp học 2 tầng 6 phòng Trường Mầm Non xã Cảnh Hóa </t>
  </si>
  <si>
    <t xml:space="preserve">Số 11/NQ-HĐND ngày 15/8/2022 của HĐND huyện; 1021/QĐ ngày 09/6/2023  </t>
  </si>
  <si>
    <t xml:space="preserve">Nhà lớp  học 2 tầng 6 phòng Trường Tiểu Học xã Cảnh Hóa </t>
  </si>
  <si>
    <t xml:space="preserve">Số 11/NQ-HĐND ngày 15/8/2022 của HĐND huyện; 2435/QĐ ngày 13/12/2022 của UBND huyện </t>
  </si>
  <si>
    <t>Kè bảo vệ trường và các hạng mục phụ trợ Trường Mầm non Trung tâm xã Cảnh Hóa</t>
  </si>
  <si>
    <t>Số 11/NQ-HĐND ngày 15/8/2022 của HĐND huyện; 1071/QĐ-16/6/2023</t>
  </si>
  <si>
    <t>Xây dựng dãy nhà 2 tầng Trường Mầm non Quảng Thanh</t>
  </si>
  <si>
    <t>2279/QĐ-UBND ngày 25/11/2022 của UBND huyện</t>
  </si>
  <si>
    <t>Xây dựng các hạng mục phụ trợ Trường Tiểu học Quảng Tiến tại khu vực trung tâm và khu vực lẻ</t>
  </si>
  <si>
    <t>QĐ số 817/QĐ-UBND ngày 25/05/2023</t>
  </si>
  <si>
    <t>Nhà lớp học và phòng chức năng Trưởng tiểu học khu vực lẽ Hà Tiến, xã Quảng Tiến</t>
  </si>
  <si>
    <t>Số 2305/QĐ-UBND ngày 29/11/2022</t>
  </si>
  <si>
    <t>Xây dựng nhà lớp học bộ môn 2 tầng 8 phòng và các hạng mục phụ trợ Trường THCS Quảng Tiến</t>
  </si>
  <si>
    <t>QĐ số 686/QĐ-UBND ngày 27/04/2023</t>
  </si>
  <si>
    <t>Xây dựng nhà lớp học 4 phòng 2 tầng và cải tạo các phòng chức năng, hạng mục phụ trợ Trường MN Trung tâm xã Quảng Tiến</t>
  </si>
  <si>
    <t>QĐ số 745/QĐ-UBND ngày 11/05/2023</t>
  </si>
  <si>
    <t>Xây dựng bếp ăn bán trú, nhà vệ sinh giáo viên, sân trường của 2 điểm trường Văn Hà và Hà Tiến, Trường MN Quảng Tiến</t>
  </si>
  <si>
    <t>QĐ số 1111/QĐ-UBND ngày 21/06/2023</t>
  </si>
  <si>
    <t>Xây dựng nhà lớp học 4 phòng 2 tầng Trường Mầm non Quảng Tiến, khu vực thôn Hà Tiến</t>
  </si>
  <si>
    <t>QĐ số 964/QĐ-UBND ngày 05/06/2023</t>
  </si>
  <si>
    <t>Xây dựng nhà vệ sinh học , nâng cấp hàng rào và hoàn thiện sân thể Trường THCS xã Quảng Xuân</t>
  </si>
  <si>
    <t>2285/QĐ-UBND ngày 25/11/2022</t>
  </si>
  <si>
    <t>Xây dựng 3 tầng 9 phòng học chức năng Trường THCS xã Quảng Xuân</t>
  </si>
  <si>
    <t>2537/QĐ-UBND ngày 19/12/2022</t>
  </si>
  <si>
    <t>Xây dựng Nhà lớp học 2 tầng 8 phòng và cải tạo nhà hiệu bộ Trường Tiểu học Quảng Phương B</t>
  </si>
  <si>
    <t xml:space="preserve">2116/QĐ-UBND ngày 03/11/2022 </t>
  </si>
  <si>
    <t xml:space="preserve"> Xây dựng nhà lớp học 02 tầng 8 phòng Trường Tiểu học Quảng Tùng</t>
  </si>
  <si>
    <t>Xã Hòa Trạch</t>
  </si>
  <si>
    <t>2299/QĐ-UBND ngày 29/11/2022 UBND huyện</t>
  </si>
  <si>
    <t xml:space="preserve"> Xây dựng nhà lớp học 2 tầng Trường Tiểu học Cảnh Dương</t>
  </si>
  <si>
    <t xml:space="preserve">NQ số 05/NQ-HĐND, ngày 20/06/2022 của HĐND huyện </t>
  </si>
  <si>
    <t>Nhà lớp học 4 phòng 2 tầng khu vực Thanh Xuân - Trường MN Quảng Hợp</t>
  </si>
  <si>
    <t>2405/QĐ-UBND xã ngày 12/12/2022</t>
  </si>
  <si>
    <t>Xây dựng Nhà hiệu bộ 8 phòng 3 tầng Trường Trung học cơ sở xã Quảng Kim</t>
  </si>
  <si>
    <t>2349/ QĐ-UBND ngày 14/11/2023</t>
  </si>
  <si>
    <t>Xây dựng nhà lớp học, khối phòng học hỗ trợ học tập 10 phòng 2 tầng và hệ thống PCCC Trường tiểu học xã Quảng Kim</t>
  </si>
  <si>
    <t>2264/ QĐ-UBND ngày 23/11/2022</t>
  </si>
  <si>
    <t>Nhà hiệu bộ và các phòng chức năng trường tiểu học số 1 Quảng Phú</t>
  </si>
  <si>
    <t>2180 ngày 09/11/2022  của UBND huyện</t>
  </si>
  <si>
    <t>Nhà lớp học 6 phòng và hệ thống PCCC trường tiểu học Duy Ninh</t>
  </si>
  <si>
    <t>NQ số 14/NQ-HĐND ngày 24/11/2022.</t>
  </si>
  <si>
    <t>Nhà lớp học 3 tầng 9 phòng trường MN Đồng Lê</t>
  </si>
  <si>
    <t>54/QĐ-UBND ngày 
10/01/2024</t>
  </si>
  <si>
    <t>Nhà lớp học 3 tầng 12 phòng học và các phòng chức năng Trường MN Đồng Lê</t>
  </si>
  <si>
    <t>301/QĐ-UBND ngày 26/12/2024</t>
  </si>
  <si>
    <t>Nhà lớp học và phòng học bộ môn 2 tầng 6 phòng Trường THCS Châu Hóa</t>
  </si>
  <si>
    <t>12/NQ-HĐND ngày 24/07/2023</t>
  </si>
  <si>
    <t>Nhà lớp học 6 phòng 2 tầng Trường TH&amp;THCS Văn Hóa</t>
  </si>
  <si>
    <t>Nhà lớp học 2 tầng 6 phòng trường tiểu học Võ Ninh (Điểm trường thôn Hà Thiệp)</t>
  </si>
  <si>
    <t>1353/QĐ-UBND ngày 15/8/2023</t>
  </si>
  <si>
    <t>Trường mầm non trung tâm xã Hàm Ninh</t>
  </si>
  <si>
    <t>1720/QĐ-UBND ngày 25/10/2023</t>
  </si>
  <si>
    <t>Nhà hiệu bộ Trường THCS Cự Nẫm</t>
  </si>
  <si>
    <t xml:space="preserve">803/QĐ, 15/03/2024 </t>
  </si>
  <si>
    <t>Nhà lớp học và chức năng Trường TH Liên Trạch</t>
  </si>
  <si>
    <t>Xã Bắc Trạch</t>
  </si>
  <si>
    <t>5731/QĐ, 13/12/2024</t>
  </si>
  <si>
    <t>Bố trí công trình chuyển tiếp giai đoạn 2021-2025 sang giai đoạn 2026-2030</t>
  </si>
  <si>
    <t>Đầu tư trang thiết bị nghiệp vụ phòng chống tội phạm mạng, tội phạm sử dụng công nghệ cao</t>
  </si>
  <si>
    <t>28/NQ-HĐND ngày 25/10/2024</t>
  </si>
  <si>
    <t>b</t>
  </si>
  <si>
    <t>Bố trí khởi công mới lĩnh vực khoa học công nghệ chuyển đổi số (Phân bổ sau).</t>
  </si>
  <si>
    <t>Bố trí vốn khởi công mới khi đủ điều kiện</t>
  </si>
  <si>
    <t>Lĩnh vực khoa học - công nghệ</t>
  </si>
  <si>
    <t>Bố trí vốn cho dự án khởi công mới</t>
  </si>
  <si>
    <t>PHÂN BỔ SAU</t>
  </si>
  <si>
    <t>Hỗ trợ các chính sách khác</t>
  </si>
  <si>
    <t>NGUỒN VỐN GIAO XÃ PHÂN BỔ</t>
  </si>
  <si>
    <t>(Kèm theo Quyết định số                   /QĐ-UBND ngày              tháng             năm 2025 của UBND tỉnh Quảng Trị)</t>
  </si>
  <si>
    <t>(Kèm theo Quyết định số              /QĐ-UBND  ngày         tháng        năm 2025 của UBND tỉnh Quảng Trị)</t>
  </si>
  <si>
    <t>2714/QĐ-UBND ngày 13/11/2024;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</si>
</sst>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_-* #,##0.00_-;\-* #,##0.00_-;_-* &quot;-&quot;??_-;_-@_-"/>
    <numFmt numFmtId="165" formatCode="_(&quot;$&quot;* #,##0.00_);_(&quot;$&quot;* \(#,##0.00\);_(&quot;$&quot;* &quot;-&quot;??_);_(@_)"/>
    <numFmt numFmtId="166" formatCode="_(* #,##0.00_);_(* \(#,##0.00\);_(* &quot;-&quot;??_);_(@_)"/>
    <numFmt numFmtId="167" formatCode="_(* #,##0_);_(* \(#,##0\);_(* &quot;-&quot;??_);_(@_)"/>
    <numFmt numFmtId="168" formatCode="###,###"/>
    <numFmt numFmtId="169" formatCode="###,###,###"/>
    <numFmt numFmtId="170" formatCode="_-* #,##0_-;\-* #,##0_-;_-* &quot;-&quot;??_-;_-@_-"/>
  </numFmts>
  <fonts count="60">
    <font>
      <sz val="11"/>
      <color theme="1"/>
      <name val="Calibri"/>
      <family val="2"/>
      <scheme val="minor"/>
    </font>
    <font>
      <b/>
      <sz val="12"/>
      <name val="Times New Roman"/>
      <family val="1"/>
    </font>
    <font>
      <sz val="12"/>
      <name val="Times New Roman"/>
      <family val="1"/>
    </font>
    <font>
      <i/>
      <sz val="12"/>
      <name val="Times New Roman"/>
      <family val="1"/>
    </font>
    <font>
      <i/>
      <sz val="14"/>
      <name val="Times New Roman"/>
      <family val="1"/>
    </font>
    <font>
      <sz val="14"/>
      <name val="Times New Roman"/>
      <family val="1"/>
    </font>
    <font>
      <i/>
      <sz val="11"/>
      <name val="Times New Roman"/>
      <family val="1"/>
    </font>
    <font>
      <b/>
      <sz val="12"/>
      <name val="Times New Romanh"/>
    </font>
    <font>
      <b/>
      <u/>
      <sz val="12"/>
      <name val="Times New Roman"/>
      <family val="1"/>
    </font>
    <font>
      <b/>
      <sz val="14"/>
      <name val="Times New Roman"/>
      <family val="1"/>
    </font>
    <font>
      <sz val="11"/>
      <color theme="1"/>
      <name val="Calibri"/>
      <family val="2"/>
    </font>
    <font>
      <sz val="12"/>
      <name val="Times New Roman"/>
      <family val="1"/>
      <charset val="163"/>
    </font>
    <font>
      <b/>
      <sz val="12"/>
      <name val="Times New Roman"/>
      <family val="1"/>
      <charset val="163"/>
    </font>
    <font>
      <sz val="16"/>
      <name val="Times New Roman"/>
      <family val="1"/>
    </font>
    <font>
      <sz val="11"/>
      <name val="Times New Roman"/>
      <family val="1"/>
    </font>
    <font>
      <sz val="13"/>
      <name val="Times New Roman"/>
      <family val="1"/>
    </font>
    <font>
      <sz val="12"/>
      <name val=".VnTime"/>
      <family val="2"/>
    </font>
    <font>
      <i/>
      <sz val="12"/>
      <name val="Times New Roman"/>
      <family val="1"/>
      <charset val="163"/>
    </font>
    <font>
      <b/>
      <sz val="12"/>
      <name val="Times New Roman h"/>
    </font>
    <font>
      <sz val="11"/>
      <name val="Times New Roman"/>
      <family val="1"/>
      <charset val="163"/>
    </font>
    <font>
      <sz val="13"/>
      <name val="VnTime"/>
    </font>
    <font>
      <b/>
      <sz val="13"/>
      <name val="Times New Roman"/>
      <family val="1"/>
    </font>
    <font>
      <sz val="10"/>
      <name val="Times New Roman"/>
      <family val="1"/>
    </font>
    <font>
      <b/>
      <sz val="10"/>
      <name val="Times New Roman"/>
      <family val="1"/>
    </font>
    <font>
      <b/>
      <u/>
      <sz val="10"/>
      <name val="Times New Roman"/>
      <family val="1"/>
    </font>
    <font>
      <sz val="12"/>
      <name val=".VnArial Narrow"/>
      <family val="2"/>
    </font>
    <font>
      <i/>
      <sz val="10"/>
      <name val="Times New Roman"/>
      <family val="1"/>
    </font>
    <font>
      <sz val="10"/>
      <name val="Arial"/>
      <family val="2"/>
    </font>
    <font>
      <sz val="12"/>
      <name val="VNtimes new roman"/>
      <family val="2"/>
    </font>
    <font>
      <sz val="11"/>
      <color indexed="8"/>
      <name val="Calibri"/>
      <family val="2"/>
    </font>
    <font>
      <sz val="12"/>
      <color theme="1"/>
      <name val="Times New Roman"/>
      <family val="1"/>
    </font>
    <font>
      <b/>
      <sz val="9"/>
      <name val="Times New Roman"/>
      <family val="1"/>
    </font>
    <font>
      <sz val="12"/>
      <name val=".VnTime"/>
      <family val="2"/>
    </font>
    <font>
      <sz val="11"/>
      <color theme="1"/>
      <name val="Calibri"/>
      <family val="2"/>
      <scheme val="minor"/>
    </font>
    <font>
      <sz val="12"/>
      <color theme="1"/>
      <name val="Times New Roman"/>
      <family val="2"/>
      <charset val="163"/>
    </font>
    <font>
      <sz val="9"/>
      <name val="Times New Roman"/>
      <family val="1"/>
    </font>
    <font>
      <i/>
      <sz val="10"/>
      <color theme="1"/>
      <name val="Times New Roman"/>
      <family val="1"/>
    </font>
    <font>
      <b/>
      <i/>
      <sz val="10"/>
      <name val="Times New Roman"/>
      <family val="1"/>
    </font>
    <font>
      <sz val="10"/>
      <color rgb="FFFF0000"/>
      <name val="Times New Roman"/>
      <family val="1"/>
    </font>
    <font>
      <sz val="10"/>
      <color rgb="FF000000"/>
      <name val="Times New Roman"/>
      <family val="1"/>
    </font>
    <font>
      <b/>
      <sz val="10.5"/>
      <color theme="1"/>
      <name val="Times New Roman"/>
      <family val="1"/>
    </font>
    <font>
      <sz val="10.5"/>
      <color rgb="FF000000"/>
      <name val="Times New Roman"/>
      <family val="1"/>
    </font>
    <font>
      <sz val="10.5"/>
      <color theme="1"/>
      <name val="Times New Roman"/>
      <family val="1"/>
    </font>
    <font>
      <b/>
      <sz val="10"/>
      <color rgb="FFFF0000"/>
      <name val="Times New Roman"/>
      <family val="1"/>
    </font>
    <font>
      <sz val="11"/>
      <color theme="1"/>
      <name val="Times New Roman"/>
      <family val="1"/>
    </font>
    <font>
      <i/>
      <sz val="10"/>
      <color rgb="FF000000"/>
      <name val="Times New Roman"/>
      <family val="1"/>
    </font>
    <font>
      <i/>
      <sz val="13"/>
      <name val="Times New Roman"/>
      <family val="1"/>
    </font>
    <font>
      <sz val="10"/>
      <color theme="1"/>
      <name val="Calibri"/>
      <family val="2"/>
      <scheme val="minor"/>
    </font>
    <font>
      <b/>
      <sz val="13"/>
      <name val="Times New Roman"/>
      <family val="1"/>
      <charset val="163"/>
    </font>
    <font>
      <sz val="8"/>
      <name val="Times New Roman"/>
      <family val="1"/>
    </font>
    <font>
      <b/>
      <sz val="11"/>
      <name val="Times New Roman"/>
      <family val="1"/>
    </font>
    <font>
      <b/>
      <sz val="11"/>
      <color theme="1"/>
      <name val="Times New Roman"/>
      <family val="1"/>
    </font>
    <font>
      <sz val="13"/>
      <color theme="1"/>
      <name val="Times New Roman"/>
      <family val="1"/>
    </font>
    <font>
      <b/>
      <sz val="10"/>
      <color theme="1"/>
      <name val="Times New Roman"/>
      <family val="1"/>
    </font>
    <font>
      <u/>
      <sz val="10"/>
      <name val="Times New Roman"/>
      <family val="1"/>
    </font>
    <font>
      <b/>
      <i/>
      <sz val="10"/>
      <color theme="1"/>
      <name val="Times New Roman"/>
      <family val="1"/>
    </font>
    <font>
      <sz val="10"/>
      <color theme="1"/>
      <name val="Times New Roman"/>
      <family val="1"/>
    </font>
    <font>
      <b/>
      <sz val="10"/>
      <color rgb="FF000000"/>
      <name val="Times New Roman"/>
      <family val="1"/>
    </font>
    <font>
      <b/>
      <sz val="16"/>
      <name val="Times New Roman"/>
      <family val="1"/>
    </font>
    <font>
      <i/>
      <sz val="16"/>
      <name val="Times New Roman"/>
      <family val="1"/>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F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s>
  <cellStyleXfs count="33">
    <xf numFmtId="0" fontId="0" fillId="0" borderId="0"/>
    <xf numFmtId="0" fontId="10" fillId="0" borderId="0"/>
    <xf numFmtId="0" fontId="16" fillId="0" borderId="0"/>
    <xf numFmtId="0" fontId="19" fillId="0" borderId="0"/>
    <xf numFmtId="166" fontId="19" fillId="0" borderId="0" applyFont="0" applyFill="0" applyBorder="0" applyAlignment="0" applyProtection="0"/>
    <xf numFmtId="165" fontId="19" fillId="0" borderId="0" applyFont="0" applyFill="0" applyBorder="0" applyAlignment="0" applyProtection="0"/>
    <xf numFmtId="0" fontId="20" fillId="0" borderId="0"/>
    <xf numFmtId="0" fontId="28" fillId="0" borderId="0"/>
    <xf numFmtId="0" fontId="2" fillId="0" borderId="0"/>
    <xf numFmtId="0" fontId="29" fillId="0" borderId="0"/>
    <xf numFmtId="0" fontId="29" fillId="0" borderId="0"/>
    <xf numFmtId="164" fontId="29" fillId="0" borderId="0" applyFont="0" applyFill="0" applyBorder="0" applyAlignment="0" applyProtection="0"/>
    <xf numFmtId="0" fontId="25" fillId="0" borderId="0"/>
    <xf numFmtId="9" fontId="25" fillId="0" borderId="0" applyFont="0" applyFill="0" applyBorder="0" applyAlignment="0" applyProtection="0"/>
    <xf numFmtId="0" fontId="16" fillId="0" borderId="0"/>
    <xf numFmtId="0" fontId="32" fillId="0" borderId="0"/>
    <xf numFmtId="43" fontId="33" fillId="0" borderId="0" applyFont="0" applyFill="0" applyBorder="0" applyAlignment="0" applyProtection="0"/>
    <xf numFmtId="0" fontId="27" fillId="0" borderId="0"/>
    <xf numFmtId="0" fontId="30" fillId="0" borderId="0"/>
    <xf numFmtId="0" fontId="29" fillId="0" borderId="0"/>
    <xf numFmtId="0" fontId="34" fillId="0" borderId="0"/>
    <xf numFmtId="0" fontId="33" fillId="0" borderId="0"/>
    <xf numFmtId="0" fontId="33" fillId="0" borderId="0"/>
    <xf numFmtId="0" fontId="33" fillId="0" borderId="0"/>
    <xf numFmtId="0" fontId="33" fillId="0" borderId="0"/>
    <xf numFmtId="0" fontId="30" fillId="0" borderId="0"/>
    <xf numFmtId="0" fontId="27" fillId="0" borderId="0"/>
    <xf numFmtId="164" fontId="33" fillId="0" borderId="0" applyFont="0" applyFill="0" applyBorder="0" applyAlignment="0" applyProtection="0"/>
    <xf numFmtId="9" fontId="33" fillId="0" borderId="0" applyFont="0" applyFill="0" applyBorder="0" applyAlignment="0" applyProtection="0"/>
    <xf numFmtId="164" fontId="33" fillId="0" borderId="0" applyFont="0" applyFill="0" applyBorder="0" applyAlignment="0" applyProtection="0"/>
    <xf numFmtId="0" fontId="25" fillId="0" borderId="0"/>
    <xf numFmtId="0" fontId="25" fillId="0" borderId="0"/>
    <xf numFmtId="0" fontId="27" fillId="0" borderId="0"/>
  </cellStyleXfs>
  <cellXfs count="523">
    <xf numFmtId="0" fontId="0" fillId="0" borderId="0" xfId="0"/>
    <xf numFmtId="0" fontId="1" fillId="0" borderId="0" xfId="0" applyFont="1" applyAlignment="1">
      <alignment horizontal="left"/>
    </xf>
    <xf numFmtId="0" fontId="2" fillId="0" borderId="0" xfId="0" applyFont="1" applyAlignment="1">
      <alignment horizontal="right"/>
    </xf>
    <xf numFmtId="0" fontId="2" fillId="0" borderId="0" xfId="0" applyFont="1"/>
    <xf numFmtId="0" fontId="4" fillId="0" borderId="0" xfId="0" applyFont="1" applyAlignment="1">
      <alignment horizontal="left"/>
    </xf>
    <xf numFmtId="0" fontId="5" fillId="0" borderId="0" xfId="0" applyFont="1"/>
    <xf numFmtId="0" fontId="1" fillId="0" borderId="5" xfId="0" applyFont="1" applyBorder="1" applyAlignment="1">
      <alignment horizontal="center"/>
    </xf>
    <xf numFmtId="0" fontId="7" fillId="0" borderId="5" xfId="0" applyFont="1" applyBorder="1"/>
    <xf numFmtId="3" fontId="2" fillId="0" borderId="5" xfId="0" applyNumberFormat="1" applyFont="1" applyBorder="1"/>
    <xf numFmtId="0" fontId="1" fillId="0" borderId="6" xfId="0" applyFont="1" applyBorder="1" applyAlignment="1">
      <alignment horizontal="center"/>
    </xf>
    <xf numFmtId="0" fontId="7" fillId="0" borderId="6" xfId="0" applyFont="1" applyBorder="1"/>
    <xf numFmtId="3" fontId="2" fillId="0" borderId="6" xfId="0" applyNumberFormat="1" applyFont="1" applyBorder="1"/>
    <xf numFmtId="0" fontId="2" fillId="0" borderId="6" xfId="0" applyFont="1" applyBorder="1"/>
    <xf numFmtId="0" fontId="2" fillId="0" borderId="6" xfId="0" applyFont="1" applyBorder="1" applyAlignment="1">
      <alignment horizontal="center"/>
    </xf>
    <xf numFmtId="3" fontId="8" fillId="0" borderId="6" xfId="0" applyNumberFormat="1" applyFont="1" applyBorder="1"/>
    <xf numFmtId="0" fontId="2" fillId="0" borderId="6" xfId="0" quotePrefix="1" applyFont="1" applyBorder="1" applyAlignment="1">
      <alignment horizontal="center"/>
    </xf>
    <xf numFmtId="0" fontId="2" fillId="0" borderId="6" xfId="0" applyFont="1" applyBorder="1" applyAlignment="1">
      <alignment wrapText="1"/>
    </xf>
    <xf numFmtId="0" fontId="1" fillId="0" borderId="6" xfId="0" applyFont="1" applyBorder="1"/>
    <xf numFmtId="3" fontId="1" fillId="0" borderId="6" xfId="0" applyNumberFormat="1" applyFont="1" applyBorder="1"/>
    <xf numFmtId="0" fontId="9" fillId="0" borderId="0" xfId="0" applyFont="1"/>
    <xf numFmtId="0" fontId="1" fillId="0" borderId="6" xfId="0" applyFont="1" applyBorder="1" applyAlignment="1">
      <alignment horizontal="left" wrapText="1"/>
    </xf>
    <xf numFmtId="0" fontId="2" fillId="0" borderId="8" xfId="0" quotePrefix="1" applyFont="1" applyBorder="1" applyAlignment="1">
      <alignment horizontal="center"/>
    </xf>
    <xf numFmtId="0" fontId="2" fillId="0" borderId="8" xfId="0" applyFont="1" applyBorder="1"/>
    <xf numFmtId="3" fontId="2" fillId="0" borderId="8" xfId="0" applyNumberFormat="1" applyFont="1" applyBorder="1"/>
    <xf numFmtId="0" fontId="4" fillId="0" borderId="0" xfId="0" applyFont="1"/>
    <xf numFmtId="0" fontId="1" fillId="0" borderId="0" xfId="0" applyFont="1"/>
    <xf numFmtId="0" fontId="1" fillId="0" borderId="0" xfId="0" applyFont="1" applyAlignment="1">
      <alignment horizontal="centerContinuous"/>
    </xf>
    <xf numFmtId="0" fontId="2" fillId="0" borderId="0" xfId="0" applyFont="1" applyAlignment="1">
      <alignment horizontal="centerContinuous"/>
    </xf>
    <xf numFmtId="0" fontId="3" fillId="0" borderId="0" xfId="0" applyFont="1" applyAlignment="1">
      <alignment vertical="center" wrapText="1"/>
    </xf>
    <xf numFmtId="3" fontId="1" fillId="0" borderId="5" xfId="0" applyNumberFormat="1" applyFont="1" applyBorder="1"/>
    <xf numFmtId="0" fontId="1" fillId="0" borderId="10" xfId="0" applyFont="1" applyBorder="1"/>
    <xf numFmtId="0" fontId="2" fillId="0" borderId="10" xfId="0" applyFont="1" applyBorder="1"/>
    <xf numFmtId="0" fontId="11" fillId="0" borderId="6" xfId="0" applyFont="1" applyBorder="1" applyAlignment="1">
      <alignment horizontal="center" vertical="center"/>
    </xf>
    <xf numFmtId="0" fontId="11" fillId="0" borderId="10" xfId="0" applyFont="1" applyBorder="1" applyAlignment="1">
      <alignment vertical="center" wrapText="1"/>
    </xf>
    <xf numFmtId="0" fontId="9" fillId="0" borderId="0" xfId="0" applyFont="1" applyAlignment="1">
      <alignment horizontal="centerContinuous"/>
    </xf>
    <xf numFmtId="0" fontId="13" fillId="0" borderId="0" xfId="0" applyFont="1" applyAlignment="1">
      <alignment horizontal="centerContinuous"/>
    </xf>
    <xf numFmtId="0" fontId="15" fillId="0" borderId="0" xfId="0" applyFont="1"/>
    <xf numFmtId="0" fontId="1" fillId="0" borderId="9" xfId="0" applyFont="1" applyBorder="1"/>
    <xf numFmtId="0" fontId="3" fillId="0" borderId="6" xfId="0" quotePrefix="1" applyFont="1" applyBorder="1" applyAlignment="1">
      <alignment horizontal="center"/>
    </xf>
    <xf numFmtId="0" fontId="3" fillId="0" borderId="6" xfId="0" applyFont="1" applyBorder="1"/>
    <xf numFmtId="0" fontId="3" fillId="0" borderId="10" xfId="0" applyFont="1" applyBorder="1"/>
    <xf numFmtId="0" fontId="2" fillId="0" borderId="6" xfId="0" applyFont="1" applyBorder="1" applyAlignment="1">
      <alignment horizontal="center" vertical="center"/>
    </xf>
    <xf numFmtId="0" fontId="1" fillId="0" borderId="8" xfId="0" applyFont="1" applyBorder="1" applyAlignment="1">
      <alignment horizontal="center"/>
    </xf>
    <xf numFmtId="0" fontId="1" fillId="0" borderId="8" xfId="0" applyFont="1" applyBorder="1"/>
    <xf numFmtId="0" fontId="4" fillId="0" borderId="0" xfId="0" quotePrefix="1" applyFont="1" applyAlignment="1">
      <alignment horizontal="left"/>
    </xf>
    <xf numFmtId="0" fontId="4" fillId="0" borderId="0" xfId="0" quotePrefix="1" applyFont="1"/>
    <xf numFmtId="0" fontId="5" fillId="0" borderId="0" xfId="2" applyFont="1"/>
    <xf numFmtId="0" fontId="22" fillId="0" borderId="0" xfId="0" applyFont="1"/>
    <xf numFmtId="0" fontId="22" fillId="0" borderId="0" xfId="0" applyFont="1" applyAlignment="1">
      <alignment horizontal="right"/>
    </xf>
    <xf numFmtId="0" fontId="22"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2" fillId="0" borderId="0" xfId="0" applyFont="1" applyAlignment="1">
      <alignment horizontal="right" vertical="center"/>
    </xf>
    <xf numFmtId="0" fontId="26" fillId="0" borderId="0" xfId="0" applyFont="1" applyAlignment="1">
      <alignment horizontal="right" vertical="center" wrapText="1"/>
    </xf>
    <xf numFmtId="0" fontId="2" fillId="0" borderId="0" xfId="2" applyFont="1" applyAlignment="1">
      <alignment horizontal="centerContinuous"/>
    </xf>
    <xf numFmtId="0" fontId="2" fillId="0" borderId="0" xfId="2" applyFont="1"/>
    <xf numFmtId="0" fontId="4" fillId="0" borderId="0" xfId="2" applyFont="1" applyAlignment="1">
      <alignment horizontal="left"/>
    </xf>
    <xf numFmtId="0" fontId="9" fillId="0" borderId="0" xfId="2" applyFont="1"/>
    <xf numFmtId="0" fontId="1" fillId="0" borderId="0" xfId="0" applyFont="1" applyAlignment="1">
      <alignment horizontal="right"/>
    </xf>
    <xf numFmtId="0" fontId="12" fillId="0" borderId="6" xfId="0" applyFont="1" applyBorder="1" applyAlignment="1">
      <alignment horizontal="center" vertical="center"/>
    </xf>
    <xf numFmtId="9" fontId="1" fillId="0" borderId="0" xfId="13" applyFont="1" applyFill="1" applyAlignment="1">
      <alignment horizontal="center" vertical="center" wrapText="1"/>
    </xf>
    <xf numFmtId="9" fontId="31" fillId="0" borderId="0" xfId="13" applyFont="1" applyFill="1" applyAlignment="1">
      <alignment horizontal="center" vertical="center" wrapText="1"/>
    </xf>
    <xf numFmtId="0" fontId="6" fillId="0" borderId="1" xfId="0" applyFont="1" applyBorder="1" applyAlignment="1">
      <alignment horizontal="right"/>
    </xf>
    <xf numFmtId="3" fontId="5" fillId="0" borderId="0" xfId="0" applyNumberFormat="1" applyFont="1"/>
    <xf numFmtId="0" fontId="3" fillId="0" borderId="0" xfId="0" applyFont="1" applyAlignment="1">
      <alignment horizontal="center" vertical="center" wrapText="1"/>
    </xf>
    <xf numFmtId="3" fontId="2" fillId="0" borderId="0" xfId="0" applyNumberFormat="1" applyFont="1"/>
    <xf numFmtId="0" fontId="14" fillId="0" borderId="0" xfId="0" applyFont="1" applyAlignment="1">
      <alignment horizontal="right" vertical="center"/>
    </xf>
    <xf numFmtId="0" fontId="6" fillId="0" borderId="0" xfId="0" applyFont="1" applyAlignment="1">
      <alignment horizontal="right" vertical="center" wrapText="1"/>
    </xf>
    <xf numFmtId="3" fontId="3" fillId="0" borderId="0" xfId="0" applyNumberFormat="1" applyFont="1" applyAlignment="1">
      <alignment vertical="center" wrapText="1"/>
    </xf>
    <xf numFmtId="0" fontId="3" fillId="0" borderId="0" xfId="0" applyFont="1"/>
    <xf numFmtId="3" fontId="9" fillId="0" borderId="0" xfId="0" applyNumberFormat="1" applyFont="1"/>
    <xf numFmtId="0" fontId="15" fillId="0" borderId="21" xfId="0" applyFont="1" applyBorder="1"/>
    <xf numFmtId="0" fontId="5" fillId="0" borderId="21" xfId="0" applyFont="1" applyBorder="1"/>
    <xf numFmtId="3" fontId="5" fillId="0" borderId="21" xfId="0" applyNumberFormat="1" applyFont="1" applyBorder="1"/>
    <xf numFmtId="0" fontId="2" fillId="0" borderId="10" xfId="0" applyFont="1" applyBorder="1" applyAlignment="1">
      <alignment vertical="center" wrapText="1"/>
    </xf>
    <xf numFmtId="169" fontId="22" fillId="0" borderId="0" xfId="0" applyNumberFormat="1" applyFont="1" applyAlignment="1">
      <alignment horizontal="right"/>
    </xf>
    <xf numFmtId="0" fontId="1" fillId="0" borderId="0" xfId="2" applyFont="1" applyAlignment="1">
      <alignment horizontal="centerContinuous"/>
    </xf>
    <xf numFmtId="0" fontId="1" fillId="0" borderId="0" xfId="2" applyFont="1"/>
    <xf numFmtId="0" fontId="1" fillId="0" borderId="3" xfId="0" applyFont="1" applyBorder="1" applyAlignment="1">
      <alignment horizontal="center" wrapText="1"/>
    </xf>
    <xf numFmtId="3" fontId="3" fillId="0" borderId="6" xfId="0" applyNumberFormat="1" applyFont="1" applyBorder="1"/>
    <xf numFmtId="167" fontId="2" fillId="0" borderId="6" xfId="4" applyNumberFormat="1" applyFont="1" applyFill="1" applyBorder="1" applyAlignment="1"/>
    <xf numFmtId="0" fontId="26" fillId="0" borderId="0" xfId="0" applyFont="1" applyAlignment="1">
      <alignment horizontal="left"/>
    </xf>
    <xf numFmtId="0" fontId="26" fillId="0" borderId="0" xfId="0" applyFont="1" applyAlignment="1">
      <alignment horizontal="center"/>
    </xf>
    <xf numFmtId="0" fontId="26" fillId="0" borderId="0" xfId="0" applyFont="1" applyAlignment="1">
      <alignment horizontal="right"/>
    </xf>
    <xf numFmtId="3" fontId="23" fillId="0" borderId="19" xfId="0" applyNumberFormat="1" applyFont="1" applyBorder="1" applyAlignment="1">
      <alignment vertical="center" wrapText="1"/>
    </xf>
    <xf numFmtId="0" fontId="26" fillId="0" borderId="0" xfId="0" applyFont="1"/>
    <xf numFmtId="0" fontId="30" fillId="0" borderId="6" xfId="0" applyFont="1" applyFill="1" applyBorder="1" applyAlignment="1">
      <alignment vertical="center" wrapText="1"/>
    </xf>
    <xf numFmtId="4" fontId="30" fillId="0" borderId="6" xfId="0" applyNumberFormat="1" applyFont="1" applyFill="1" applyBorder="1" applyAlignment="1">
      <alignment vertical="center" wrapText="1"/>
    </xf>
    <xf numFmtId="0" fontId="2" fillId="0" borderId="6" xfId="0" applyFont="1" applyFill="1" applyBorder="1" applyAlignment="1">
      <alignment vertical="center" wrapText="1"/>
    </xf>
    <xf numFmtId="0" fontId="39" fillId="0" borderId="0" xfId="2" applyFont="1" applyFill="1" applyAlignment="1">
      <alignment vertical="center"/>
    </xf>
    <xf numFmtId="0" fontId="41" fillId="0" borderId="0" xfId="2" applyFont="1" applyFill="1" applyAlignment="1">
      <alignment vertical="center"/>
    </xf>
    <xf numFmtId="2" fontId="40" fillId="0" borderId="4" xfId="2" applyNumberFormat="1" applyFont="1" applyFill="1" applyBorder="1" applyAlignment="1">
      <alignment horizontal="center" vertical="center" wrapText="1"/>
    </xf>
    <xf numFmtId="0" fontId="36" fillId="0" borderId="18" xfId="2" applyFont="1" applyFill="1" applyBorder="1" applyAlignment="1">
      <alignment horizontal="center" vertical="center"/>
    </xf>
    <xf numFmtId="0" fontId="36" fillId="0" borderId="18" xfId="2" quotePrefix="1" applyFont="1" applyFill="1" applyBorder="1" applyAlignment="1">
      <alignment horizontal="center" vertical="center"/>
    </xf>
    <xf numFmtId="3" fontId="38" fillId="0" borderId="0" xfId="2" applyNumberFormat="1" applyFont="1" applyFill="1" applyAlignment="1">
      <alignment vertical="center"/>
    </xf>
    <xf numFmtId="0" fontId="38" fillId="0" borderId="0" xfId="2" applyFont="1" applyFill="1" applyAlignment="1">
      <alignment vertical="center"/>
    </xf>
    <xf numFmtId="3" fontId="43" fillId="0" borderId="0" xfId="2" applyNumberFormat="1" applyFont="1" applyFill="1" applyAlignment="1">
      <alignment vertical="center"/>
    </xf>
    <xf numFmtId="0" fontId="43" fillId="0" borderId="0" xfId="2" applyFont="1" applyFill="1" applyAlignment="1">
      <alignment vertical="center"/>
    </xf>
    <xf numFmtId="3" fontId="22" fillId="0" borderId="0" xfId="2" applyNumberFormat="1" applyFont="1" applyFill="1" applyAlignment="1">
      <alignment vertical="center"/>
    </xf>
    <xf numFmtId="0" fontId="22" fillId="0" borderId="0" xfId="2" applyFont="1" applyFill="1" applyAlignment="1">
      <alignment vertical="center"/>
    </xf>
    <xf numFmtId="0" fontId="44" fillId="0" borderId="6" xfId="2" applyFont="1" applyFill="1" applyBorder="1" applyAlignment="1">
      <alignment horizontal="left" vertical="center" wrapText="1"/>
    </xf>
    <xf numFmtId="0" fontId="44" fillId="0" borderId="6" xfId="15" applyFont="1" applyFill="1" applyBorder="1" applyAlignment="1">
      <alignment horizontal="center" vertical="center" wrapText="1"/>
    </xf>
    <xf numFmtId="167" fontId="39" fillId="0" borderId="0" xfId="2" applyNumberFormat="1" applyFont="1" applyFill="1" applyAlignment="1">
      <alignment vertical="center"/>
    </xf>
    <xf numFmtId="0" fontId="30" fillId="0" borderId="8" xfId="0" applyFont="1" applyFill="1" applyBorder="1" applyAlignment="1">
      <alignment vertical="center" wrapText="1"/>
    </xf>
    <xf numFmtId="0" fontId="45" fillId="0" borderId="0" xfId="2" applyFont="1" applyFill="1" applyAlignment="1">
      <alignment vertical="center"/>
    </xf>
    <xf numFmtId="9" fontId="35" fillId="0" borderId="18" xfId="13" applyFont="1" applyFill="1" applyBorder="1" applyAlignment="1">
      <alignment horizontal="center" vertical="center" wrapText="1"/>
    </xf>
    <xf numFmtId="1" fontId="35" fillId="0" borderId="18" xfId="13" applyNumberFormat="1" applyFont="1" applyFill="1" applyBorder="1" applyAlignment="1">
      <alignment horizontal="center" vertical="center" wrapText="1"/>
    </xf>
    <xf numFmtId="3" fontId="2" fillId="0" borderId="3" xfId="13" applyNumberFormat="1" applyFont="1" applyFill="1" applyBorder="1" applyAlignment="1">
      <alignment horizontal="center" vertical="center" wrapText="1"/>
    </xf>
    <xf numFmtId="9" fontId="2" fillId="0" borderId="3" xfId="13" applyFont="1" applyFill="1" applyBorder="1" applyAlignment="1">
      <alignment horizontal="left" vertical="center" wrapText="1"/>
    </xf>
    <xf numFmtId="9" fontId="2" fillId="0" borderId="3" xfId="13" applyFont="1" applyFill="1" applyBorder="1" applyAlignment="1">
      <alignment horizontal="right" vertical="center" wrapText="1"/>
    </xf>
    <xf numFmtId="3" fontId="2" fillId="0" borderId="6" xfId="13" applyNumberFormat="1" applyFont="1" applyFill="1" applyBorder="1" applyAlignment="1">
      <alignment horizontal="center" vertical="center"/>
    </xf>
    <xf numFmtId="9" fontId="2" fillId="0" borderId="6" xfId="13" applyFont="1" applyFill="1" applyBorder="1" applyAlignment="1">
      <alignment vertical="center" wrapText="1"/>
    </xf>
    <xf numFmtId="0" fontId="1" fillId="0" borderId="3" xfId="0" applyFont="1" applyBorder="1" applyAlignment="1">
      <alignment horizontal="center" vertical="center" wrapText="1"/>
    </xf>
    <xf numFmtId="0" fontId="1" fillId="0" borderId="0" xfId="0" applyFont="1" applyAlignment="1">
      <alignment horizontal="right" vertical="center"/>
    </xf>
    <xf numFmtId="3" fontId="1" fillId="0" borderId="8" xfId="0" applyNumberFormat="1" applyFont="1" applyBorder="1"/>
    <xf numFmtId="0" fontId="2" fillId="0" borderId="6" xfId="0" applyFont="1" applyBorder="1" applyAlignment="1">
      <alignment vertical="center" wrapText="1"/>
    </xf>
    <xf numFmtId="0" fontId="1" fillId="0" borderId="0" xfId="0" applyFont="1" applyAlignment="1">
      <alignment vertical="center"/>
    </xf>
    <xf numFmtId="0" fontId="1" fillId="0" borderId="0" xfId="0" applyFont="1" applyAlignment="1">
      <alignment horizontal="centerContinuous" vertical="center"/>
    </xf>
    <xf numFmtId="0" fontId="2" fillId="0" borderId="0" xfId="0" applyFont="1" applyAlignment="1">
      <alignment horizontal="center" vertical="center"/>
    </xf>
    <xf numFmtId="0" fontId="1" fillId="0" borderId="0" xfId="0" applyFont="1" applyAlignment="1">
      <alignment horizontal="centerContinuous" vertical="center" wrapText="1"/>
    </xf>
    <xf numFmtId="0" fontId="9" fillId="0" borderId="0" xfId="0" applyFont="1" applyAlignment="1">
      <alignment horizontal="centerContinuous" vertical="center" wrapText="1"/>
    </xf>
    <xf numFmtId="0" fontId="13" fillId="0" borderId="0" xfId="0" applyFont="1" applyAlignment="1">
      <alignment horizontal="centerContinuous" vertical="center"/>
    </xf>
    <xf numFmtId="0" fontId="4" fillId="0" borderId="0" xfId="0" applyFont="1" applyAlignment="1">
      <alignment horizontal="left" vertical="center"/>
    </xf>
    <xf numFmtId="0" fontId="6" fillId="0" borderId="0" xfId="0" applyFont="1" applyAlignment="1">
      <alignment horizontal="right" vertical="center"/>
    </xf>
    <xf numFmtId="0" fontId="15" fillId="0" borderId="0" xfId="0" applyFont="1" applyAlignment="1">
      <alignment vertical="center"/>
    </xf>
    <xf numFmtId="0" fontId="1" fillId="0" borderId="5" xfId="0" applyFont="1" applyBorder="1" applyAlignment="1">
      <alignment horizontal="center" vertical="center"/>
    </xf>
    <xf numFmtId="0" fontId="1" fillId="0" borderId="5" xfId="0" applyFont="1" applyBorder="1" applyAlignment="1">
      <alignment vertical="center"/>
    </xf>
    <xf numFmtId="3" fontId="1" fillId="0" borderId="5" xfId="0" applyNumberFormat="1" applyFont="1" applyBorder="1" applyAlignment="1">
      <alignment vertical="center"/>
    </xf>
    <xf numFmtId="3" fontId="5" fillId="0" borderId="0" xfId="0" applyNumberFormat="1" applyFont="1" applyAlignment="1">
      <alignment vertical="center"/>
    </xf>
    <xf numFmtId="0" fontId="5" fillId="0" borderId="0" xfId="0" applyFont="1" applyAlignment="1">
      <alignment vertical="center"/>
    </xf>
    <xf numFmtId="0" fontId="1" fillId="0" borderId="6" xfId="0" applyFont="1" applyBorder="1" applyAlignment="1">
      <alignment horizontal="center" vertical="center"/>
    </xf>
    <xf numFmtId="0" fontId="1" fillId="0" borderId="6" xfId="0" applyFont="1" applyBorder="1" applyAlignment="1">
      <alignment vertical="center"/>
    </xf>
    <xf numFmtId="3" fontId="1" fillId="0" borderId="6" xfId="0" applyNumberFormat="1" applyFont="1" applyBorder="1" applyAlignment="1">
      <alignment vertical="center"/>
    </xf>
    <xf numFmtId="0" fontId="4" fillId="0" borderId="0" xfId="0" applyFont="1" applyAlignment="1">
      <alignment vertical="center"/>
    </xf>
    <xf numFmtId="0" fontId="2" fillId="0" borderId="6" xfId="0" applyFont="1" applyBorder="1" applyAlignment="1">
      <alignment vertical="center"/>
    </xf>
    <xf numFmtId="3" fontId="3" fillId="0" borderId="6" xfId="0" applyNumberFormat="1" applyFont="1" applyBorder="1" applyAlignment="1">
      <alignment vertical="center"/>
    </xf>
    <xf numFmtId="0" fontId="3" fillId="0" borderId="6" xfId="0" applyFont="1" applyBorder="1" applyAlignment="1">
      <alignment horizontal="center" vertical="center"/>
    </xf>
    <xf numFmtId="0" fontId="3" fillId="0" borderId="6" xfId="0" quotePrefix="1" applyFont="1" applyBorder="1" applyAlignment="1">
      <alignment horizontal="center" vertical="center"/>
    </xf>
    <xf numFmtId="0" fontId="3" fillId="0" borderId="6" xfId="0" applyFont="1" applyBorder="1" applyAlignment="1">
      <alignment vertical="center"/>
    </xf>
    <xf numFmtId="3" fontId="4" fillId="0" borderId="0" xfId="0" applyNumberFormat="1" applyFont="1" applyAlignment="1">
      <alignment vertical="center"/>
    </xf>
    <xf numFmtId="0" fontId="11" fillId="0" borderId="6" xfId="0" applyFont="1" applyBorder="1" applyAlignment="1">
      <alignment vertical="center"/>
    </xf>
    <xf numFmtId="0" fontId="17" fillId="0" borderId="6" xfId="0" applyFont="1" applyBorder="1" applyAlignment="1">
      <alignment horizontal="center" vertical="center"/>
    </xf>
    <xf numFmtId="0" fontId="17" fillId="0" borderId="6" xfId="0" applyFont="1" applyBorder="1" applyAlignment="1">
      <alignment vertical="center"/>
    </xf>
    <xf numFmtId="0" fontId="1" fillId="0" borderId="6" xfId="0" applyFont="1" applyBorder="1" applyAlignment="1">
      <alignment vertical="center" wrapText="1"/>
    </xf>
    <xf numFmtId="0" fontId="12" fillId="0" borderId="6" xfId="0" applyFont="1" applyBorder="1" applyAlignment="1">
      <alignment vertical="center"/>
    </xf>
    <xf numFmtId="0" fontId="18" fillId="0" borderId="6" xfId="0" applyFont="1" applyBorder="1" applyAlignment="1">
      <alignment vertical="center"/>
    </xf>
    <xf numFmtId="0" fontId="1" fillId="0" borderId="8" xfId="0" applyFont="1" applyBorder="1" applyAlignment="1">
      <alignment horizontal="center" vertical="center"/>
    </xf>
    <xf numFmtId="0" fontId="1" fillId="0" borderId="8" xfId="0" applyFont="1" applyBorder="1" applyAlignment="1">
      <alignment vertical="center"/>
    </xf>
    <xf numFmtId="0" fontId="15" fillId="0" borderId="0" xfId="3" applyFont="1"/>
    <xf numFmtId="167" fontId="21" fillId="0" borderId="0" xfId="4" applyNumberFormat="1" applyFont="1" applyFill="1" applyAlignment="1">
      <alignment horizontal="right"/>
    </xf>
    <xf numFmtId="0" fontId="21" fillId="0" borderId="0" xfId="3" applyFont="1" applyAlignment="1">
      <alignment vertical="top"/>
    </xf>
    <xf numFmtId="167" fontId="21" fillId="0" borderId="0" xfId="4" applyNumberFormat="1" applyFont="1" applyFill="1"/>
    <xf numFmtId="0" fontId="15" fillId="0" borderId="0" xfId="3" applyFont="1" applyAlignment="1">
      <alignment horizontal="right"/>
    </xf>
    <xf numFmtId="165" fontId="46" fillId="0" borderId="0" xfId="5" applyFont="1" applyFill="1" applyAlignment="1">
      <alignment horizontal="right"/>
    </xf>
    <xf numFmtId="167" fontId="6" fillId="0" borderId="0" xfId="4" applyNumberFormat="1" applyFont="1" applyFill="1" applyAlignment="1">
      <alignment horizontal="right"/>
    </xf>
    <xf numFmtId="0" fontId="1" fillId="0" borderId="18" xfId="3" applyFont="1" applyBorder="1" applyAlignment="1">
      <alignment horizontal="center" vertical="center" wrapText="1"/>
    </xf>
    <xf numFmtId="167" fontId="1" fillId="0" borderId="18" xfId="4" applyNumberFormat="1" applyFont="1" applyFill="1" applyBorder="1" applyAlignment="1">
      <alignment horizontal="center" vertical="center" wrapText="1"/>
    </xf>
    <xf numFmtId="0" fontId="15" fillId="0" borderId="0" xfId="3" applyFont="1" applyAlignment="1">
      <alignment horizontal="center"/>
    </xf>
    <xf numFmtId="0" fontId="1" fillId="0" borderId="5" xfId="3" applyFont="1" applyBorder="1" applyAlignment="1">
      <alignment horizontal="center" wrapText="1"/>
    </xf>
    <xf numFmtId="167" fontId="1" fillId="0" borderId="5" xfId="4" applyNumberFormat="1" applyFont="1" applyFill="1" applyBorder="1" applyAlignment="1"/>
    <xf numFmtId="0" fontId="21" fillId="0" borderId="0" xfId="3" applyFont="1"/>
    <xf numFmtId="0" fontId="1" fillId="0" borderId="6" xfId="3" applyFont="1" applyBorder="1" applyAlignment="1">
      <alignment horizontal="center" wrapText="1"/>
    </xf>
    <xf numFmtId="0" fontId="1" fillId="0" borderId="6" xfId="3" applyFont="1" applyBorder="1" applyAlignment="1">
      <alignment horizontal="left" wrapText="1"/>
    </xf>
    <xf numFmtId="0" fontId="2" fillId="0" borderId="6" xfId="3" applyFont="1" applyBorder="1" applyAlignment="1">
      <alignment horizontal="left" wrapText="1"/>
    </xf>
    <xf numFmtId="167" fontId="1" fillId="0" borderId="6" xfId="4" applyNumberFormat="1" applyFont="1" applyFill="1" applyBorder="1" applyAlignment="1"/>
    <xf numFmtId="0" fontId="1" fillId="0" borderId="6" xfId="3" applyFont="1" applyBorder="1" applyAlignment="1">
      <alignment wrapText="1"/>
    </xf>
    <xf numFmtId="0" fontId="2" fillId="0" borderId="6" xfId="0" applyFont="1" applyBorder="1" applyAlignment="1">
      <alignment horizontal="center" wrapText="1"/>
    </xf>
    <xf numFmtId="168" fontId="2" fillId="0" borderId="6" xfId="0" applyNumberFormat="1" applyFont="1" applyBorder="1" applyAlignment="1">
      <alignment wrapText="1"/>
    </xf>
    <xf numFmtId="167" fontId="21" fillId="0" borderId="0" xfId="3" applyNumberFormat="1" applyFont="1"/>
    <xf numFmtId="168" fontId="3" fillId="0" borderId="6" xfId="0" applyNumberFormat="1" applyFont="1" applyBorder="1" applyAlignment="1">
      <alignment wrapText="1"/>
    </xf>
    <xf numFmtId="0" fontId="2" fillId="0" borderId="6" xfId="6" applyFont="1" applyBorder="1" applyAlignment="1">
      <alignment horizontal="center" wrapText="1"/>
    </xf>
    <xf numFmtId="168" fontId="2" fillId="0" borderId="6" xfId="6" applyNumberFormat="1" applyFont="1" applyBorder="1" applyAlignment="1">
      <alignment wrapText="1"/>
    </xf>
    <xf numFmtId="0" fontId="2" fillId="0" borderId="6" xfId="6" applyFont="1" applyBorder="1" applyAlignment="1">
      <alignment horizontal="center" vertical="center" wrapText="1"/>
    </xf>
    <xf numFmtId="168" fontId="2" fillId="0" borderId="6" xfId="6" applyNumberFormat="1" applyFont="1" applyBorder="1" applyAlignment="1">
      <alignment horizontal="justify" wrapText="1"/>
    </xf>
    <xf numFmtId="0" fontId="2" fillId="0" borderId="6" xfId="3" applyFont="1" applyBorder="1" applyAlignment="1">
      <alignment horizontal="center" wrapText="1"/>
    </xf>
    <xf numFmtId="0" fontId="3" fillId="0" borderId="6" xfId="3" applyFont="1" applyBorder="1" applyAlignment="1">
      <alignment wrapText="1"/>
    </xf>
    <xf numFmtId="0" fontId="1" fillId="0" borderId="8" xfId="3" applyFont="1" applyBorder="1" applyAlignment="1">
      <alignment horizontal="center" wrapText="1"/>
    </xf>
    <xf numFmtId="0" fontId="1" fillId="0" borderId="8" xfId="3" applyFont="1" applyBorder="1" applyAlignment="1">
      <alignment wrapText="1"/>
    </xf>
    <xf numFmtId="167" fontId="2" fillId="0" borderId="8" xfId="4" applyNumberFormat="1" applyFont="1" applyFill="1" applyBorder="1"/>
    <xf numFmtId="167" fontId="15" fillId="0" borderId="0" xfId="4" applyNumberFormat="1" applyFont="1" applyFill="1"/>
    <xf numFmtId="0" fontId="1" fillId="0" borderId="7" xfId="0" applyFont="1" applyBorder="1" applyAlignment="1">
      <alignment horizontal="center" vertical="center"/>
    </xf>
    <xf numFmtId="0" fontId="1" fillId="0" borderId="7" xfId="0" applyFont="1" applyBorder="1" applyAlignment="1">
      <alignment vertical="center"/>
    </xf>
    <xf numFmtId="3" fontId="1" fillId="0" borderId="7" xfId="0" applyNumberFormat="1" applyFont="1" applyBorder="1" applyAlignment="1">
      <alignment vertical="center"/>
    </xf>
    <xf numFmtId="3" fontId="1" fillId="0" borderId="8" xfId="0" applyNumberFormat="1" applyFont="1" applyBorder="1" applyAlignment="1">
      <alignment vertical="center"/>
    </xf>
    <xf numFmtId="0" fontId="1" fillId="0" borderId="19" xfId="2" applyFont="1" applyFill="1" applyBorder="1" applyAlignment="1">
      <alignment horizontal="center" vertical="center"/>
    </xf>
    <xf numFmtId="9" fontId="2" fillId="0" borderId="6" xfId="13" applyFont="1" applyFill="1" applyBorder="1" applyAlignment="1">
      <alignment horizontal="right" vertical="center" wrapText="1"/>
    </xf>
    <xf numFmtId="9" fontId="2" fillId="0" borderId="19" xfId="13" applyFont="1" applyFill="1" applyBorder="1" applyAlignment="1">
      <alignment horizontal="right" vertical="center" wrapText="1"/>
    </xf>
    <xf numFmtId="0" fontId="3" fillId="0" borderId="0" xfId="0" applyFont="1" applyAlignment="1">
      <alignment horizontal="center" vertical="center" wrapText="1"/>
    </xf>
    <xf numFmtId="0" fontId="1" fillId="0" borderId="0" xfId="0" applyFont="1" applyAlignment="1">
      <alignment horizontal="right" vertical="center"/>
    </xf>
    <xf numFmtId="9" fontId="2" fillId="0" borderId="18" xfId="13" applyFont="1" applyFill="1" applyBorder="1" applyAlignment="1">
      <alignment horizontal="center" vertical="center" wrapText="1"/>
    </xf>
    <xf numFmtId="3" fontId="2" fillId="0" borderId="0" xfId="0" applyNumberFormat="1" applyFont="1" applyAlignment="1">
      <alignment vertical="center"/>
    </xf>
    <xf numFmtId="167" fontId="3" fillId="0" borderId="0" xfId="0" applyNumberFormat="1" applyFont="1" applyAlignment="1">
      <alignment horizontal="center" vertical="center" wrapText="1"/>
    </xf>
    <xf numFmtId="169" fontId="23" fillId="0" borderId="0" xfId="0" applyNumberFormat="1" applyFont="1" applyAlignment="1">
      <alignment vertical="center" wrapText="1"/>
    </xf>
    <xf numFmtId="1" fontId="9" fillId="0" borderId="0" xfId="32" applyNumberFormat="1" applyFont="1" applyFill="1" applyAlignment="1">
      <alignment vertical="center" wrapText="1"/>
    </xf>
    <xf numFmtId="0" fontId="23" fillId="2" borderId="5" xfId="0" applyNumberFormat="1" applyFont="1" applyFill="1" applyBorder="1" applyAlignment="1">
      <alignment horizontal="center" vertical="center"/>
    </xf>
    <xf numFmtId="0" fontId="23" fillId="2" borderId="5" xfId="29" applyNumberFormat="1" applyFont="1" applyFill="1" applyBorder="1" applyAlignment="1">
      <alignment horizontal="center" vertical="center"/>
    </xf>
    <xf numFmtId="0" fontId="23" fillId="2" borderId="5" xfId="29" quotePrefix="1" applyNumberFormat="1" applyFont="1" applyFill="1" applyBorder="1" applyAlignment="1">
      <alignment horizontal="center" vertical="center"/>
    </xf>
    <xf numFmtId="0" fontId="23" fillId="2" borderId="6" xfId="0" applyNumberFormat="1" applyFont="1" applyFill="1" applyBorder="1" applyAlignment="1">
      <alignment horizontal="center" vertical="center" wrapText="1"/>
    </xf>
    <xf numFmtId="0" fontId="23" fillId="2" borderId="6" xfId="0" applyNumberFormat="1" applyFont="1" applyFill="1" applyBorder="1" applyAlignment="1">
      <alignment vertical="center" wrapText="1"/>
    </xf>
    <xf numFmtId="0" fontId="22" fillId="2" borderId="6" xfId="0" applyNumberFormat="1" applyFont="1" applyFill="1" applyBorder="1" applyAlignment="1">
      <alignment horizontal="center" vertical="center" wrapText="1"/>
    </xf>
    <xf numFmtId="0" fontId="22" fillId="2" borderId="6" xfId="0" applyNumberFormat="1" applyFont="1" applyFill="1" applyBorder="1" applyAlignment="1">
      <alignment vertical="center" wrapText="1"/>
    </xf>
    <xf numFmtId="0" fontId="26" fillId="2" borderId="6" xfId="0" applyNumberFormat="1" applyFont="1" applyFill="1" applyBorder="1" applyAlignment="1">
      <alignment horizontal="center" vertical="center" wrapText="1"/>
    </xf>
    <xf numFmtId="0" fontId="22" fillId="2" borderId="6" xfId="0" applyNumberFormat="1" applyFont="1" applyFill="1" applyBorder="1" applyAlignment="1">
      <alignment horizontal="left" vertical="center" wrapText="1"/>
    </xf>
    <xf numFmtId="0" fontId="22" fillId="3" borderId="6" xfId="0" applyNumberFormat="1" applyFont="1" applyFill="1" applyBorder="1" applyAlignment="1">
      <alignment vertical="center" wrapText="1"/>
    </xf>
    <xf numFmtId="0" fontId="26" fillId="2" borderId="6" xfId="0" applyNumberFormat="1" applyFont="1" applyFill="1" applyBorder="1" applyAlignment="1">
      <alignment horizontal="left" vertical="center" wrapText="1"/>
    </xf>
    <xf numFmtId="0" fontId="26" fillId="2" borderId="6" xfId="0" applyNumberFormat="1" applyFont="1" applyFill="1" applyBorder="1" applyAlignment="1">
      <alignment vertical="center" wrapText="1"/>
    </xf>
    <xf numFmtId="0" fontId="22" fillId="2" borderId="6" xfId="30" applyNumberFormat="1" applyFont="1" applyFill="1" applyBorder="1" applyAlignment="1">
      <alignment horizontal="left" vertical="center" wrapText="1"/>
    </xf>
    <xf numFmtId="0" fontId="22" fillId="0" borderId="6" xfId="0" applyNumberFormat="1" applyFont="1" applyFill="1" applyBorder="1" applyAlignment="1">
      <alignment vertical="center" wrapText="1"/>
    </xf>
    <xf numFmtId="0" fontId="22" fillId="0" borderId="6" xfId="0" applyNumberFormat="1" applyFont="1" applyFill="1" applyBorder="1" applyAlignment="1">
      <alignment horizontal="center" vertical="center" wrapText="1"/>
    </xf>
    <xf numFmtId="0" fontId="22" fillId="2" borderId="6" xfId="31" applyNumberFormat="1" applyFont="1" applyFill="1" applyBorder="1" applyAlignment="1">
      <alignment vertical="center" wrapText="1"/>
    </xf>
    <xf numFmtId="0" fontId="22" fillId="2" borderId="8" xfId="0" applyNumberFormat="1" applyFont="1" applyFill="1" applyBorder="1" applyAlignment="1">
      <alignment horizontal="center" vertical="center" wrapText="1"/>
    </xf>
    <xf numFmtId="0" fontId="22" fillId="2" borderId="8" xfId="0" applyNumberFormat="1" applyFont="1" applyFill="1" applyBorder="1" applyAlignment="1">
      <alignment vertical="center" wrapText="1"/>
    </xf>
    <xf numFmtId="170" fontId="23" fillId="0" borderId="6" xfId="29" applyNumberFormat="1" applyFont="1" applyFill="1" applyBorder="1" applyAlignment="1">
      <alignment vertical="center" wrapText="1"/>
    </xf>
    <xf numFmtId="170" fontId="23" fillId="2" borderId="6" xfId="29" applyNumberFormat="1" applyFont="1" applyFill="1" applyBorder="1" applyAlignment="1">
      <alignment vertical="center" wrapText="1"/>
    </xf>
    <xf numFmtId="170" fontId="22" fillId="2" borderId="6" xfId="29" applyNumberFormat="1" applyFont="1" applyFill="1" applyBorder="1" applyAlignment="1">
      <alignment vertical="center" wrapText="1"/>
    </xf>
    <xf numFmtId="170" fontId="37" fillId="2" borderId="6" xfId="29" applyNumberFormat="1" applyFont="1" applyFill="1" applyBorder="1" applyAlignment="1">
      <alignment vertical="center" wrapText="1"/>
    </xf>
    <xf numFmtId="170" fontId="26" fillId="2" borderId="6" xfId="29" applyNumberFormat="1" applyFont="1" applyFill="1" applyBorder="1" applyAlignment="1">
      <alignment vertical="center" wrapText="1"/>
    </xf>
    <xf numFmtId="170" fontId="22" fillId="0" borderId="6" xfId="29" applyNumberFormat="1" applyFont="1" applyFill="1" applyBorder="1" applyAlignment="1">
      <alignment vertical="center" wrapText="1"/>
    </xf>
    <xf numFmtId="170" fontId="22" fillId="2" borderId="8" xfId="29" applyNumberFormat="1" applyFont="1" applyFill="1" applyBorder="1" applyAlignment="1">
      <alignment vertical="center" wrapText="1"/>
    </xf>
    <xf numFmtId="0" fontId="14" fillId="0" borderId="0" xfId="0" applyFont="1"/>
    <xf numFmtId="0" fontId="50" fillId="0" borderId="18" xfId="0" applyFont="1" applyBorder="1" applyAlignment="1">
      <alignment horizontal="center" vertical="center"/>
    </xf>
    <xf numFmtId="0" fontId="50" fillId="0" borderId="18" xfId="0" quotePrefix="1" applyFont="1" applyBorder="1" applyAlignment="1">
      <alignment horizontal="center" vertical="center"/>
    </xf>
    <xf numFmtId="0" fontId="50" fillId="0" borderId="0" xfId="0" applyFont="1" applyAlignment="1">
      <alignment vertical="center"/>
    </xf>
    <xf numFmtId="0" fontId="50" fillId="0" borderId="19" xfId="0" applyFont="1" applyBorder="1" applyAlignment="1">
      <alignment horizontal="center" vertical="center" wrapText="1"/>
    </xf>
    <xf numFmtId="0" fontId="50" fillId="0" borderId="19" xfId="0" applyFont="1" applyBorder="1" applyAlignment="1">
      <alignment vertical="center" wrapText="1"/>
    </xf>
    <xf numFmtId="0" fontId="50" fillId="0" borderId="0" xfId="0" applyFont="1" applyAlignment="1">
      <alignment vertical="center" wrapText="1"/>
    </xf>
    <xf numFmtId="0" fontId="14" fillId="0" borderId="6" xfId="0" applyFont="1" applyBorder="1" applyAlignment="1">
      <alignment horizontal="center" vertical="center" wrapText="1"/>
    </xf>
    <xf numFmtId="0" fontId="14" fillId="0" borderId="6" xfId="0" applyFont="1" applyBorder="1" applyAlignment="1">
      <alignment vertical="center" wrapText="1"/>
    </xf>
    <xf numFmtId="3" fontId="14" fillId="0" borderId="6" xfId="0" applyNumberFormat="1" applyFont="1" applyBorder="1" applyAlignment="1">
      <alignment vertical="center" wrapText="1"/>
    </xf>
    <xf numFmtId="3" fontId="14" fillId="0" borderId="19" xfId="0" applyNumberFormat="1" applyFont="1" applyBorder="1" applyAlignment="1">
      <alignment vertical="center" wrapText="1"/>
    </xf>
    <xf numFmtId="0" fontId="14" fillId="0" borderId="0" xfId="0" applyFont="1" applyAlignment="1">
      <alignment vertical="center" wrapText="1"/>
    </xf>
    <xf numFmtId="3" fontId="14" fillId="0" borderId="19" xfId="0" applyNumberFormat="1" applyFont="1" applyFill="1" applyBorder="1" applyAlignment="1">
      <alignment vertical="center" wrapText="1"/>
    </xf>
    <xf numFmtId="0" fontId="14" fillId="0" borderId="8" xfId="0" applyFont="1" applyBorder="1" applyAlignment="1">
      <alignment horizontal="center" vertical="center" wrapText="1"/>
    </xf>
    <xf numFmtId="0" fontId="14" fillId="0" borderId="8" xfId="0" applyFont="1" applyBorder="1" applyAlignment="1">
      <alignment vertical="center" wrapText="1"/>
    </xf>
    <xf numFmtId="3" fontId="14" fillId="0" borderId="8" xfId="0" applyNumberFormat="1" applyFont="1" applyBorder="1" applyAlignment="1">
      <alignment vertical="center" wrapText="1"/>
    </xf>
    <xf numFmtId="0" fontId="2" fillId="0" borderId="0" xfId="0" applyNumberFormat="1" applyFont="1" applyAlignment="1">
      <alignment horizontal="center" vertical="center"/>
    </xf>
    <xf numFmtId="0" fontId="23" fillId="0" borderId="6" xfId="0" applyNumberFormat="1" applyFont="1" applyFill="1" applyBorder="1" applyAlignment="1">
      <alignment horizontal="center" vertical="center"/>
    </xf>
    <xf numFmtId="0" fontId="23" fillId="0" borderId="6" xfId="0" applyNumberFormat="1" applyFont="1" applyFill="1" applyBorder="1" applyAlignment="1">
      <alignment vertical="center"/>
    </xf>
    <xf numFmtId="0" fontId="23" fillId="2" borderId="6" xfId="0" applyNumberFormat="1" applyFont="1" applyFill="1" applyBorder="1" applyAlignment="1">
      <alignment horizontal="center" vertical="center"/>
    </xf>
    <xf numFmtId="0" fontId="23" fillId="2" borderId="6" xfId="0" applyNumberFormat="1" applyFont="1" applyFill="1" applyBorder="1" applyAlignment="1">
      <alignment vertical="center"/>
    </xf>
    <xf numFmtId="0" fontId="24" fillId="2" borderId="6" xfId="0" applyNumberFormat="1" applyFont="1" applyFill="1" applyBorder="1" applyAlignment="1">
      <alignment horizontal="left" vertical="center" wrapText="1"/>
    </xf>
    <xf numFmtId="0" fontId="22" fillId="2" borderId="6" xfId="0" applyNumberFormat="1" applyFont="1" applyFill="1" applyBorder="1" applyAlignment="1">
      <alignment horizontal="left" vertical="center"/>
    </xf>
    <xf numFmtId="0" fontId="22" fillId="3" borderId="6" xfId="0" applyNumberFormat="1" applyFont="1" applyFill="1" applyBorder="1" applyAlignment="1">
      <alignment horizontal="left" vertical="center" wrapText="1"/>
    </xf>
    <xf numFmtId="170" fontId="22" fillId="2" borderId="6" xfId="29" applyNumberFormat="1" applyFont="1" applyFill="1" applyBorder="1" applyAlignment="1">
      <alignment vertical="center"/>
    </xf>
    <xf numFmtId="0" fontId="3" fillId="0" borderId="1" xfId="0" applyFont="1" applyBorder="1" applyAlignment="1">
      <alignment horizontal="right" vertical="center"/>
    </xf>
    <xf numFmtId="0" fontId="7" fillId="0" borderId="9" xfId="0" applyFont="1" applyBorder="1" applyAlignment="1">
      <alignment horizontal="left" vertical="center"/>
    </xf>
    <xf numFmtId="0" fontId="1" fillId="0" borderId="10" xfId="0" applyFont="1" applyBorder="1" applyAlignment="1">
      <alignment vertical="center"/>
    </xf>
    <xf numFmtId="0" fontId="2" fillId="0" borderId="10" xfId="0" applyFont="1" applyBorder="1" applyAlignment="1">
      <alignment vertical="center"/>
    </xf>
    <xf numFmtId="3" fontId="2" fillId="0" borderId="6" xfId="0" applyNumberFormat="1" applyFont="1" applyBorder="1" applyAlignment="1">
      <alignment vertical="center"/>
    </xf>
    <xf numFmtId="0" fontId="2" fillId="0" borderId="6" xfId="0" quotePrefix="1" applyFont="1" applyBorder="1" applyAlignment="1">
      <alignment horizontal="center" vertical="center"/>
    </xf>
    <xf numFmtId="0" fontId="1" fillId="0" borderId="10" xfId="0" applyFont="1" applyBorder="1" applyAlignment="1">
      <alignment horizontal="left" vertical="center"/>
    </xf>
    <xf numFmtId="0" fontId="12" fillId="0" borderId="10" xfId="0" applyFont="1" applyBorder="1" applyAlignment="1">
      <alignment vertical="center"/>
    </xf>
    <xf numFmtId="0" fontId="1" fillId="0" borderId="10" xfId="0" applyFont="1" applyBorder="1" applyAlignment="1">
      <alignment horizontal="left" vertical="center" wrapText="1"/>
    </xf>
    <xf numFmtId="0" fontId="11" fillId="0" borderId="10" xfId="0" applyFont="1" applyBorder="1" applyAlignment="1">
      <alignment vertical="center"/>
    </xf>
    <xf numFmtId="0" fontId="11" fillId="0" borderId="8" xfId="0" applyFont="1" applyBorder="1" applyAlignment="1">
      <alignment horizontal="center" vertical="center"/>
    </xf>
    <xf numFmtId="0" fontId="11" fillId="0" borderId="11" xfId="0" applyFont="1" applyBorder="1" applyAlignment="1">
      <alignment vertical="center"/>
    </xf>
    <xf numFmtId="3" fontId="2" fillId="0" borderId="8" xfId="0" applyNumberFormat="1" applyFont="1" applyBorder="1" applyAlignment="1">
      <alignment vertical="center"/>
    </xf>
    <xf numFmtId="0" fontId="3" fillId="0" borderId="0" xfId="0" applyFont="1" applyAlignment="1">
      <alignment vertical="center"/>
    </xf>
    <xf numFmtId="170" fontId="5" fillId="0" borderId="0" xfId="29" applyNumberFormat="1" applyFont="1" applyAlignment="1">
      <alignment vertical="center"/>
    </xf>
    <xf numFmtId="170" fontId="4" fillId="0" borderId="0" xfId="29" applyNumberFormat="1" applyFont="1" applyAlignment="1">
      <alignment vertical="center"/>
    </xf>
    <xf numFmtId="170" fontId="2" fillId="0" borderId="0" xfId="0" applyNumberFormat="1" applyFont="1" applyAlignment="1">
      <alignment horizontal="center" vertical="center"/>
    </xf>
    <xf numFmtId="170" fontId="2" fillId="0" borderId="0" xfId="0" applyNumberFormat="1" applyFont="1" applyAlignment="1">
      <alignment vertical="center"/>
    </xf>
    <xf numFmtId="0" fontId="9" fillId="0" borderId="0" xfId="12" applyFont="1" applyAlignment="1">
      <alignment vertical="center" wrapText="1"/>
    </xf>
    <xf numFmtId="0" fontId="5" fillId="0" borderId="0" xfId="12" applyFont="1" applyAlignment="1">
      <alignment horizontal="center" vertical="center" wrapText="1"/>
    </xf>
    <xf numFmtId="0" fontId="5" fillId="0" borderId="0" xfId="2" applyFont="1" applyAlignment="1">
      <alignment vertical="center" wrapText="1"/>
    </xf>
    <xf numFmtId="0" fontId="5" fillId="0" borderId="0" xfId="2" applyFont="1" applyAlignment="1">
      <alignment vertical="center"/>
    </xf>
    <xf numFmtId="0" fontId="9" fillId="0" borderId="0" xfId="2" applyFont="1" applyAlignment="1">
      <alignment horizontal="left" vertical="center"/>
    </xf>
    <xf numFmtId="0" fontId="9" fillId="0" borderId="0" xfId="2" applyFont="1" applyAlignment="1">
      <alignment horizontal="left" vertical="center" wrapText="1"/>
    </xf>
    <xf numFmtId="0" fontId="5" fillId="0" borderId="0" xfId="2" applyFont="1" applyAlignment="1">
      <alignment horizontal="centerContinuous" vertical="center" wrapText="1"/>
    </xf>
    <xf numFmtId="9" fontId="2" fillId="0" borderId="0" xfId="13" applyFont="1" applyFill="1" applyAlignment="1">
      <alignment horizontal="center" vertical="center"/>
    </xf>
    <xf numFmtId="9" fontId="2" fillId="0" borderId="0" xfId="13" applyFont="1" applyFill="1" applyAlignment="1">
      <alignment vertical="center" wrapText="1"/>
    </xf>
    <xf numFmtId="9" fontId="2" fillId="0" borderId="0" xfId="13" applyFont="1" applyFill="1" applyAlignment="1">
      <alignment vertical="center"/>
    </xf>
    <xf numFmtId="9" fontId="3" fillId="0" borderId="0" xfId="13" applyFont="1" applyFill="1" applyBorder="1" applyAlignment="1">
      <alignment vertical="center"/>
    </xf>
    <xf numFmtId="9" fontId="2" fillId="0" borderId="0" xfId="13" applyFont="1" applyFill="1" applyBorder="1" applyAlignment="1">
      <alignment vertical="center"/>
    </xf>
    <xf numFmtId="9" fontId="1" fillId="0" borderId="0" xfId="13" applyFont="1" applyFill="1" applyAlignment="1">
      <alignment vertical="center"/>
    </xf>
    <xf numFmtId="9" fontId="31" fillId="0" borderId="0" xfId="13" applyFont="1" applyFill="1" applyAlignment="1">
      <alignment vertical="center"/>
    </xf>
    <xf numFmtId="9" fontId="2" fillId="0" borderId="8" xfId="13" applyFont="1" applyFill="1" applyBorder="1" applyAlignment="1">
      <alignment horizontal="center" vertical="center"/>
    </xf>
    <xf numFmtId="9" fontId="2" fillId="0" borderId="8" xfId="13" applyFont="1" applyFill="1" applyBorder="1" applyAlignment="1">
      <alignment vertical="center" wrapText="1"/>
    </xf>
    <xf numFmtId="9" fontId="2" fillId="0" borderId="8" xfId="13" applyFont="1" applyFill="1" applyBorder="1" applyAlignment="1">
      <alignment horizontal="right" vertical="center" wrapText="1"/>
    </xf>
    <xf numFmtId="0" fontId="5" fillId="0" borderId="0" xfId="12" applyFont="1" applyAlignment="1">
      <alignment vertical="center" wrapText="1"/>
    </xf>
    <xf numFmtId="0" fontId="2" fillId="0" borderId="0" xfId="2" applyFont="1" applyAlignment="1">
      <alignment horizontal="centerContinuous" vertical="center"/>
    </xf>
    <xf numFmtId="0" fontId="2" fillId="0" borderId="0" xfId="2" applyFont="1" applyAlignment="1">
      <alignment vertical="center"/>
    </xf>
    <xf numFmtId="0" fontId="4" fillId="0" borderId="0" xfId="2" applyFont="1" applyAlignment="1">
      <alignment horizontal="left" vertical="center"/>
    </xf>
    <xf numFmtId="0" fontId="1" fillId="0" borderId="6" xfId="2" applyFont="1" applyFill="1" applyBorder="1" applyAlignment="1">
      <alignment horizontal="center" vertical="center"/>
    </xf>
    <xf numFmtId="0" fontId="1" fillId="0" borderId="6" xfId="2" applyFont="1" applyFill="1" applyBorder="1" applyAlignment="1">
      <alignment vertical="center"/>
    </xf>
    <xf numFmtId="3" fontId="1" fillId="0" borderId="6" xfId="2" applyNumberFormat="1" applyFont="1" applyFill="1" applyBorder="1" applyAlignment="1">
      <alignment vertical="center"/>
    </xf>
    <xf numFmtId="0" fontId="2" fillId="0" borderId="6" xfId="2" applyFont="1" applyFill="1" applyBorder="1" applyAlignment="1">
      <alignment horizontal="center" vertical="center"/>
    </xf>
    <xf numFmtId="3" fontId="2" fillId="0" borderId="6" xfId="2" applyNumberFormat="1" applyFont="1" applyFill="1" applyBorder="1" applyAlignment="1">
      <alignment vertical="center"/>
    </xf>
    <xf numFmtId="0" fontId="2" fillId="0" borderId="8" xfId="2" applyFont="1" applyFill="1" applyBorder="1" applyAlignment="1">
      <alignment vertical="center"/>
    </xf>
    <xf numFmtId="0" fontId="6" fillId="0" borderId="0" xfId="0" applyFont="1" applyFill="1" applyAlignment="1">
      <alignment vertical="center"/>
    </xf>
    <xf numFmtId="0" fontId="4" fillId="0" borderId="0" xfId="2" applyFont="1" applyFill="1" applyAlignment="1">
      <alignment vertical="center"/>
    </xf>
    <xf numFmtId="0" fontId="5" fillId="0" borderId="0" xfId="2" applyFont="1" applyFill="1" applyAlignment="1">
      <alignment vertical="center"/>
    </xf>
    <xf numFmtId="0" fontId="4" fillId="0" borderId="1" xfId="0" applyFont="1" applyBorder="1" applyAlignment="1">
      <alignment vertical="center"/>
    </xf>
    <xf numFmtId="0" fontId="6" fillId="0" borderId="1" xfId="0" applyFont="1" applyBorder="1" applyAlignment="1">
      <alignment horizontal="right" vertical="center"/>
    </xf>
    <xf numFmtId="0" fontId="2" fillId="0" borderId="6" xfId="0" applyFont="1" applyFill="1" applyBorder="1" applyAlignment="1">
      <alignment horizontal="center" vertical="center"/>
    </xf>
    <xf numFmtId="3" fontId="2" fillId="0" borderId="6" xfId="0" applyNumberFormat="1" applyFont="1" applyFill="1" applyBorder="1" applyAlignment="1">
      <alignment vertical="center"/>
    </xf>
    <xf numFmtId="167" fontId="2" fillId="0" borderId="6" xfId="29" applyNumberFormat="1" applyFont="1" applyFill="1" applyBorder="1" applyAlignment="1">
      <alignment vertical="center"/>
    </xf>
    <xf numFmtId="0" fontId="30" fillId="0" borderId="6" xfId="0" applyFont="1" applyFill="1" applyBorder="1" applyAlignment="1">
      <alignment horizontal="center" vertical="center"/>
    </xf>
    <xf numFmtId="3" fontId="30" fillId="0" borderId="6" xfId="0" applyNumberFormat="1" applyFont="1" applyFill="1" applyBorder="1" applyAlignment="1">
      <alignment vertical="center"/>
    </xf>
    <xf numFmtId="167" fontId="30" fillId="0" borderId="6" xfId="29" applyNumberFormat="1" applyFont="1" applyFill="1" applyBorder="1" applyAlignment="1">
      <alignment vertical="center"/>
    </xf>
    <xf numFmtId="167" fontId="2" fillId="0" borderId="8" xfId="29" applyNumberFormat="1" applyFont="1" applyFill="1" applyBorder="1" applyAlignment="1">
      <alignment vertical="center"/>
    </xf>
    <xf numFmtId="0" fontId="1" fillId="0" borderId="5" xfId="0" applyFont="1" applyFill="1" applyBorder="1" applyAlignment="1">
      <alignment horizontal="center" vertical="center"/>
    </xf>
    <xf numFmtId="0" fontId="1" fillId="0" borderId="5" xfId="0" applyFont="1" applyFill="1" applyBorder="1" applyAlignment="1">
      <alignment vertical="center"/>
    </xf>
    <xf numFmtId="3" fontId="1" fillId="0" borderId="5" xfId="0" applyNumberFormat="1" applyFont="1" applyFill="1" applyBorder="1" applyAlignment="1">
      <alignment vertical="center"/>
    </xf>
    <xf numFmtId="167" fontId="1" fillId="0" borderId="5" xfId="29" applyNumberFormat="1" applyFont="1" applyFill="1" applyBorder="1" applyAlignment="1">
      <alignment vertical="center"/>
    </xf>
    <xf numFmtId="0" fontId="2" fillId="0" borderId="8" xfId="0" applyFont="1" applyFill="1" applyBorder="1" applyAlignment="1">
      <alignment horizontal="center" vertical="center"/>
    </xf>
    <xf numFmtId="3" fontId="2" fillId="0" borderId="8" xfId="0" applyNumberFormat="1" applyFont="1" applyFill="1" applyBorder="1" applyAlignment="1">
      <alignment vertical="center"/>
    </xf>
    <xf numFmtId="0" fontId="21" fillId="0" borderId="0" xfId="0" applyFont="1" applyAlignment="1">
      <alignment horizontal="centerContinuous" vertical="center"/>
    </xf>
    <xf numFmtId="0" fontId="15" fillId="0" borderId="0" xfId="0" applyFont="1" applyAlignment="1">
      <alignment horizontal="centerContinuous" vertical="center"/>
    </xf>
    <xf numFmtId="0" fontId="1" fillId="0" borderId="0" xfId="2" applyFont="1" applyAlignment="1"/>
    <xf numFmtId="0" fontId="3" fillId="0" borderId="0" xfId="2" applyFont="1" applyAlignment="1"/>
    <xf numFmtId="3" fontId="51" fillId="0" borderId="5" xfId="2" applyNumberFormat="1" applyFont="1" applyFill="1" applyBorder="1" applyAlignment="1">
      <alignment horizontal="center" vertical="center" wrapText="1"/>
    </xf>
    <xf numFmtId="3" fontId="51" fillId="0" borderId="5" xfId="2" applyNumberFormat="1" applyFont="1" applyFill="1" applyBorder="1" applyAlignment="1">
      <alignment vertical="center"/>
    </xf>
    <xf numFmtId="3" fontId="51" fillId="0" borderId="6" xfId="2" applyNumberFormat="1" applyFont="1" applyFill="1" applyBorder="1" applyAlignment="1">
      <alignment horizontal="center" vertical="center" wrapText="1"/>
    </xf>
    <xf numFmtId="3" fontId="51" fillId="0" borderId="6" xfId="2" applyNumberFormat="1" applyFont="1" applyFill="1" applyBorder="1" applyAlignment="1">
      <alignment vertical="center" wrapText="1"/>
    </xf>
    <xf numFmtId="3" fontId="51" fillId="0" borderId="6" xfId="2" applyNumberFormat="1" applyFont="1" applyFill="1" applyBorder="1" applyAlignment="1">
      <alignment vertical="center"/>
    </xf>
    <xf numFmtId="3" fontId="44" fillId="0" borderId="6" xfId="2" applyNumberFormat="1" applyFont="1" applyFill="1" applyBorder="1" applyAlignment="1">
      <alignment horizontal="center" vertical="center" wrapText="1"/>
    </xf>
    <xf numFmtId="3" fontId="44" fillId="0" borderId="6" xfId="2" applyNumberFormat="1" applyFont="1" applyFill="1" applyBorder="1" applyAlignment="1">
      <alignment vertical="center" wrapText="1"/>
    </xf>
    <xf numFmtId="3" fontId="44" fillId="0" borderId="6" xfId="2" applyNumberFormat="1" applyFont="1" applyFill="1" applyBorder="1" applyAlignment="1">
      <alignment vertical="center"/>
    </xf>
    <xf numFmtId="0" fontId="44" fillId="0" borderId="6" xfId="2" applyFont="1" applyFill="1" applyBorder="1" applyAlignment="1">
      <alignment vertical="center" wrapText="1"/>
    </xf>
    <xf numFmtId="3" fontId="44" fillId="0" borderId="6" xfId="2" applyNumberFormat="1" applyFont="1" applyFill="1" applyBorder="1" applyAlignment="1">
      <alignment horizontal="left" vertical="center" wrapText="1"/>
    </xf>
    <xf numFmtId="0" fontId="44" fillId="0" borderId="6" xfId="0" applyFont="1" applyFill="1" applyBorder="1" applyAlignment="1">
      <alignment vertical="center" wrapText="1"/>
    </xf>
    <xf numFmtId="0" fontId="44" fillId="0" borderId="6" xfId="0" applyFont="1" applyFill="1" applyBorder="1" applyAlignment="1">
      <alignment horizontal="center"/>
    </xf>
    <xf numFmtId="0" fontId="44" fillId="0" borderId="8" xfId="0" applyFont="1" applyFill="1" applyBorder="1" applyAlignment="1">
      <alignment horizontal="center"/>
    </xf>
    <xf numFmtId="0" fontId="44" fillId="0" borderId="8" xfId="0" applyFont="1" applyFill="1" applyBorder="1" applyAlignment="1">
      <alignment vertical="center" wrapText="1"/>
    </xf>
    <xf numFmtId="3" fontId="44" fillId="0" borderId="8" xfId="2" applyNumberFormat="1" applyFont="1" applyFill="1" applyBorder="1" applyAlignment="1">
      <alignment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52" fillId="0" borderId="0" xfId="0" applyFont="1" applyAlignment="1">
      <alignment vertical="center"/>
    </xf>
    <xf numFmtId="0" fontId="52" fillId="0" borderId="0" xfId="0" applyFont="1" applyAlignment="1">
      <alignment vertical="center" wrapText="1"/>
    </xf>
    <xf numFmtId="170" fontId="52" fillId="0" borderId="0" xfId="29" applyNumberFormat="1" applyFont="1" applyAlignment="1">
      <alignment vertical="center"/>
    </xf>
    <xf numFmtId="0" fontId="52" fillId="0" borderId="0" xfId="0" applyFont="1" applyAlignment="1">
      <alignment horizontal="center" vertical="center" wrapText="1"/>
    </xf>
    <xf numFmtId="0" fontId="52" fillId="0" borderId="0" xfId="0" applyNumberFormat="1" applyFont="1" applyAlignment="1">
      <alignment horizontal="center" vertical="center"/>
    </xf>
    <xf numFmtId="0" fontId="3" fillId="0" borderId="0" xfId="0" applyFont="1" applyFill="1" applyAlignment="1">
      <alignment horizontal="center" vertical="center" wrapText="1"/>
    </xf>
    <xf numFmtId="170" fontId="2" fillId="0" borderId="0" xfId="29" applyNumberFormat="1" applyFont="1" applyAlignment="1">
      <alignment vertical="center"/>
    </xf>
    <xf numFmtId="170" fontId="2" fillId="0" borderId="0" xfId="29" applyNumberFormat="1" applyFont="1" applyAlignment="1">
      <alignment horizontal="right" vertical="center"/>
    </xf>
    <xf numFmtId="170" fontId="22" fillId="0" borderId="0" xfId="29" applyNumberFormat="1" applyFont="1" applyAlignment="1">
      <alignment vertical="center"/>
    </xf>
    <xf numFmtId="170" fontId="1" fillId="0" borderId="0" xfId="29" applyNumberFormat="1" applyFont="1" applyAlignment="1">
      <alignment horizontal="right" vertical="center"/>
    </xf>
    <xf numFmtId="170" fontId="3" fillId="0" borderId="0" xfId="29" applyNumberFormat="1" applyFont="1" applyAlignment="1">
      <alignment horizontal="center" vertical="center" wrapText="1"/>
    </xf>
    <xf numFmtId="170" fontId="3" fillId="0" borderId="0" xfId="29" applyNumberFormat="1" applyFont="1" applyAlignment="1">
      <alignment vertical="center" wrapText="1"/>
    </xf>
    <xf numFmtId="170" fontId="6" fillId="0" borderId="0" xfId="29" applyNumberFormat="1" applyFont="1" applyAlignment="1">
      <alignment horizontal="right" vertical="center"/>
    </xf>
    <xf numFmtId="170" fontId="49" fillId="0" borderId="18" xfId="29" applyNumberFormat="1" applyFont="1" applyBorder="1" applyAlignment="1">
      <alignment horizontal="center" vertical="center" wrapText="1"/>
    </xf>
    <xf numFmtId="170" fontId="23" fillId="0" borderId="18" xfId="29" applyNumberFormat="1" applyFont="1" applyFill="1" applyBorder="1" applyAlignment="1">
      <alignment horizontal="right" vertical="center" wrapText="1"/>
    </xf>
    <xf numFmtId="170" fontId="23" fillId="2" borderId="18" xfId="29" applyNumberFormat="1" applyFont="1" applyFill="1" applyBorder="1" applyAlignment="1">
      <alignment horizontal="right" vertical="center" wrapText="1"/>
    </xf>
    <xf numFmtId="170" fontId="22" fillId="0" borderId="0" xfId="0" applyNumberFormat="1" applyFont="1" applyAlignment="1">
      <alignment vertical="center"/>
    </xf>
    <xf numFmtId="0" fontId="54" fillId="0" borderId="0" xfId="0" applyFont="1" applyAlignment="1">
      <alignment vertical="center"/>
    </xf>
    <xf numFmtId="0" fontId="53" fillId="7" borderId="18" xfId="0" applyNumberFormat="1" applyFont="1" applyFill="1" applyBorder="1" applyAlignment="1">
      <alignment horizontal="center" vertical="center"/>
    </xf>
    <xf numFmtId="0" fontId="53" fillId="7" borderId="18" xfId="0" applyFont="1" applyFill="1" applyBorder="1" applyAlignment="1">
      <alignment vertical="center" wrapText="1"/>
    </xf>
    <xf numFmtId="170" fontId="23" fillId="7" borderId="18" xfId="29" applyNumberFormat="1" applyFont="1" applyFill="1" applyBorder="1" applyAlignment="1">
      <alignment horizontal="right" vertical="center" wrapText="1"/>
    </xf>
    <xf numFmtId="0" fontId="53" fillId="0" borderId="18" xfId="0" applyNumberFormat="1" applyFont="1" applyBorder="1" applyAlignment="1">
      <alignment horizontal="center" vertical="center"/>
    </xf>
    <xf numFmtId="0" fontId="53" fillId="0" borderId="18" xfId="0" applyFont="1" applyBorder="1" applyAlignment="1">
      <alignment vertical="center" wrapText="1"/>
    </xf>
    <xf numFmtId="170" fontId="22" fillId="2" borderId="18" xfId="29" applyNumberFormat="1" applyFont="1" applyFill="1" applyBorder="1" applyAlignment="1">
      <alignment horizontal="right" vertical="center" wrapText="1"/>
    </xf>
    <xf numFmtId="0" fontId="55" fillId="0" borderId="18" xfId="0" applyNumberFormat="1" applyFont="1" applyBorder="1" applyAlignment="1">
      <alignment horizontal="center" vertical="center"/>
    </xf>
    <xf numFmtId="0" fontId="55" fillId="0" borderId="18" xfId="0" applyFont="1" applyBorder="1" applyAlignment="1">
      <alignment vertical="center" wrapText="1"/>
    </xf>
    <xf numFmtId="170" fontId="22" fillId="0" borderId="18" xfId="29" quotePrefix="1" applyNumberFormat="1" applyFont="1" applyFill="1" applyBorder="1" applyAlignment="1">
      <alignment horizontal="right" vertical="center" wrapText="1"/>
    </xf>
    <xf numFmtId="170" fontId="24" fillId="2" borderId="18" xfId="29" applyNumberFormat="1" applyFont="1" applyFill="1" applyBorder="1" applyAlignment="1">
      <alignment horizontal="right" vertical="center"/>
    </xf>
    <xf numFmtId="170" fontId="54" fillId="2" borderId="18" xfId="29" applyNumberFormat="1" applyFont="1" applyFill="1" applyBorder="1" applyAlignment="1">
      <alignment horizontal="right" vertical="center"/>
    </xf>
    <xf numFmtId="170" fontId="22" fillId="2" borderId="18" xfId="29" applyNumberFormat="1" applyFont="1" applyFill="1" applyBorder="1" applyAlignment="1">
      <alignment horizontal="right" vertical="center"/>
    </xf>
    <xf numFmtId="0" fontId="56" fillId="0" borderId="18" xfId="0" applyNumberFormat="1" applyFont="1" applyBorder="1" applyAlignment="1">
      <alignment horizontal="center" vertical="center"/>
    </xf>
    <xf numFmtId="0" fontId="56" fillId="0" borderId="18" xfId="0" applyFont="1" applyBorder="1" applyAlignment="1">
      <alignment vertical="center" wrapText="1"/>
    </xf>
    <xf numFmtId="170" fontId="22" fillId="2" borderId="18" xfId="29" applyNumberFormat="1" applyFont="1" applyFill="1" applyBorder="1" applyAlignment="1">
      <alignment vertical="center"/>
    </xf>
    <xf numFmtId="170" fontId="22" fillId="0" borderId="18" xfId="29" applyNumberFormat="1" applyFont="1" applyFill="1" applyBorder="1" applyAlignment="1">
      <alignment horizontal="right" vertical="center" wrapText="1"/>
    </xf>
    <xf numFmtId="170" fontId="23" fillId="2" borderId="18" xfId="29" applyNumberFormat="1" applyFont="1" applyFill="1" applyBorder="1" applyAlignment="1">
      <alignment vertical="center"/>
    </xf>
    <xf numFmtId="0" fontId="55" fillId="0" borderId="18" xfId="29" applyNumberFormat="1" applyFont="1" applyBorder="1" applyAlignment="1">
      <alignment horizontal="center" vertical="center"/>
    </xf>
    <xf numFmtId="170" fontId="55" fillId="0" borderId="18" xfId="29" applyNumberFormat="1" applyFont="1" applyBorder="1" applyAlignment="1">
      <alignment vertical="center" wrapText="1"/>
    </xf>
    <xf numFmtId="170" fontId="37" fillId="0" borderId="18" xfId="29" applyNumberFormat="1" applyFont="1" applyFill="1" applyBorder="1" applyAlignment="1">
      <alignment horizontal="right" vertical="center" wrapText="1"/>
    </xf>
    <xf numFmtId="0" fontId="56" fillId="0" borderId="18" xfId="29" applyNumberFormat="1" applyFont="1" applyBorder="1" applyAlignment="1">
      <alignment horizontal="center" vertical="center"/>
    </xf>
    <xf numFmtId="170" fontId="56" fillId="0" borderId="18" xfId="29" applyNumberFormat="1" applyFont="1" applyBorder="1" applyAlignment="1">
      <alignment vertical="center" wrapText="1"/>
    </xf>
    <xf numFmtId="170" fontId="23" fillId="2" borderId="18" xfId="29" applyNumberFormat="1" applyFont="1" applyFill="1" applyBorder="1" applyAlignment="1">
      <alignment horizontal="right" vertical="center"/>
    </xf>
    <xf numFmtId="170" fontId="37" fillId="0" borderId="18" xfId="29" quotePrefix="1" applyNumberFormat="1" applyFont="1" applyFill="1" applyBorder="1" applyAlignment="1">
      <alignment horizontal="right" vertical="center" wrapText="1"/>
    </xf>
    <xf numFmtId="170" fontId="22" fillId="0" borderId="18" xfId="29" applyNumberFormat="1" applyFont="1" applyFill="1" applyBorder="1" applyAlignment="1">
      <alignment vertical="center" wrapText="1"/>
    </xf>
    <xf numFmtId="170" fontId="22" fillId="0" borderId="18" xfId="29" applyNumberFormat="1" applyFont="1" applyFill="1" applyBorder="1" applyAlignment="1">
      <alignment horizontal="center" vertical="center" wrapText="1"/>
    </xf>
    <xf numFmtId="170" fontId="23" fillId="0" borderId="18" xfId="29" applyNumberFormat="1" applyFont="1" applyBorder="1" applyAlignment="1">
      <alignment horizontal="right" vertical="center" wrapText="1"/>
    </xf>
    <xf numFmtId="170" fontId="22" fillId="0" borderId="18" xfId="29" applyNumberFormat="1" applyFont="1" applyFill="1" applyBorder="1" applyAlignment="1">
      <alignment vertical="center"/>
    </xf>
    <xf numFmtId="170" fontId="37" fillId="0" borderId="18" xfId="29" applyNumberFormat="1" applyFont="1" applyFill="1" applyBorder="1" applyAlignment="1">
      <alignment vertical="center"/>
    </xf>
    <xf numFmtId="170" fontId="23" fillId="0" borderId="18" xfId="29" quotePrefix="1" applyNumberFormat="1" applyFont="1" applyFill="1" applyBorder="1" applyAlignment="1">
      <alignment horizontal="right" vertical="center" wrapText="1"/>
    </xf>
    <xf numFmtId="170" fontId="23" fillId="7" borderId="18" xfId="29" quotePrefix="1" applyNumberFormat="1" applyFont="1" applyFill="1" applyBorder="1" applyAlignment="1">
      <alignment horizontal="right" vertical="center" wrapText="1"/>
    </xf>
    <xf numFmtId="170" fontId="24" fillId="7" borderId="18" xfId="29" applyNumberFormat="1" applyFont="1" applyFill="1" applyBorder="1" applyAlignment="1">
      <alignment horizontal="right" vertical="center"/>
    </xf>
    <xf numFmtId="170" fontId="54" fillId="7" borderId="18" xfId="29" applyNumberFormat="1" applyFont="1" applyFill="1" applyBorder="1" applyAlignment="1">
      <alignment horizontal="right" vertical="center"/>
    </xf>
    <xf numFmtId="170" fontId="22" fillId="7" borderId="18" xfId="29" applyNumberFormat="1" applyFont="1" applyFill="1" applyBorder="1" applyAlignment="1">
      <alignment horizontal="right" vertical="center"/>
    </xf>
    <xf numFmtId="170" fontId="36" fillId="0" borderId="18" xfId="29" applyNumberFormat="1" applyFont="1" applyBorder="1" applyAlignment="1">
      <alignment vertical="center" wrapText="1"/>
    </xf>
    <xf numFmtId="170" fontId="22" fillId="0" borderId="18" xfId="29" applyNumberFormat="1" applyFont="1" applyFill="1" applyBorder="1" applyAlignment="1">
      <alignment horizontal="right" vertical="center"/>
    </xf>
    <xf numFmtId="0" fontId="36" fillId="0" borderId="18" xfId="29" applyNumberFormat="1" applyFont="1" applyBorder="1" applyAlignment="1">
      <alignment horizontal="center" vertical="center"/>
    </xf>
    <xf numFmtId="170" fontId="22" fillId="0" borderId="18" xfId="29" quotePrefix="1" applyNumberFormat="1" applyFont="1" applyFill="1" applyBorder="1" applyAlignment="1">
      <alignment vertical="center" wrapText="1"/>
    </xf>
    <xf numFmtId="170" fontId="22" fillId="0" borderId="18" xfId="29" applyNumberFormat="1" applyFont="1" applyBorder="1" applyAlignment="1">
      <alignment vertical="center"/>
    </xf>
    <xf numFmtId="170" fontId="23" fillId="0" borderId="18" xfId="29" applyNumberFormat="1" applyFont="1" applyBorder="1" applyAlignment="1">
      <alignment vertical="center"/>
    </xf>
    <xf numFmtId="170" fontId="23" fillId="7" borderId="18" xfId="29" applyNumberFormat="1" applyFont="1" applyFill="1" applyBorder="1" applyAlignment="1">
      <alignment vertical="center"/>
    </xf>
    <xf numFmtId="170" fontId="22" fillId="7" borderId="18" xfId="29" applyNumberFormat="1" applyFont="1" applyFill="1" applyBorder="1" applyAlignment="1">
      <alignment vertical="center"/>
    </xf>
    <xf numFmtId="170" fontId="37" fillId="0" borderId="18" xfId="29" applyNumberFormat="1" applyFont="1" applyBorder="1" applyAlignment="1">
      <alignment vertical="center"/>
    </xf>
    <xf numFmtId="0" fontId="37" fillId="0" borderId="0" xfId="0" applyFont="1" applyAlignment="1">
      <alignment vertical="center"/>
    </xf>
    <xf numFmtId="0" fontId="44" fillId="0" borderId="0" xfId="0" applyFont="1" applyAlignment="1">
      <alignment vertical="center"/>
    </xf>
    <xf numFmtId="0" fontId="44" fillId="0" borderId="0" xfId="0" applyNumberFormat="1" applyFont="1" applyAlignment="1">
      <alignment horizontal="center" vertical="center"/>
    </xf>
    <xf numFmtId="0" fontId="44" fillId="0" borderId="0" xfId="0" applyFont="1" applyAlignment="1">
      <alignment vertical="center" wrapText="1"/>
    </xf>
    <xf numFmtId="0" fontId="44" fillId="0" borderId="0" xfId="0" applyFont="1" applyAlignment="1">
      <alignment horizontal="center" vertical="center" wrapText="1"/>
    </xf>
    <xf numFmtId="170" fontId="44" fillId="0" borderId="0" xfId="29" applyNumberFormat="1" applyFont="1" applyAlignment="1">
      <alignment vertical="center"/>
    </xf>
    <xf numFmtId="0" fontId="56" fillId="0" borderId="0" xfId="0" applyFont="1" applyAlignment="1">
      <alignment vertical="center"/>
    </xf>
    <xf numFmtId="170" fontId="57" fillId="4" borderId="18" xfId="29" applyNumberFormat="1" applyFont="1" applyFill="1" applyBorder="1" applyAlignment="1">
      <alignment horizontal="center" vertical="center" wrapText="1"/>
    </xf>
    <xf numFmtId="0" fontId="39" fillId="4" borderId="18" xfId="0" applyNumberFormat="1" applyFont="1" applyFill="1" applyBorder="1" applyAlignment="1">
      <alignment horizontal="center" vertical="center" wrapText="1"/>
    </xf>
    <xf numFmtId="0" fontId="39" fillId="0" borderId="18" xfId="0" applyNumberFormat="1" applyFont="1" applyFill="1" applyBorder="1" applyAlignment="1">
      <alignment horizontal="center" vertical="center" wrapText="1"/>
    </xf>
    <xf numFmtId="0" fontId="39" fillId="4" borderId="18" xfId="29" applyNumberFormat="1" applyFont="1" applyFill="1" applyBorder="1" applyAlignment="1">
      <alignment horizontal="center" vertical="center" wrapText="1"/>
    </xf>
    <xf numFmtId="0" fontId="56" fillId="0" borderId="0" xfId="0" applyNumberFormat="1" applyFont="1" applyAlignment="1">
      <alignment vertical="center"/>
    </xf>
    <xf numFmtId="0" fontId="53" fillId="0" borderId="18" xfId="0" applyFont="1" applyBorder="1" applyAlignment="1">
      <alignment horizontal="center" vertical="center" wrapText="1"/>
    </xf>
    <xf numFmtId="0" fontId="56" fillId="0" borderId="18" xfId="0" applyFont="1" applyBorder="1" applyAlignment="1">
      <alignment horizontal="center" vertical="center" wrapText="1"/>
    </xf>
    <xf numFmtId="170" fontId="56" fillId="0" borderId="18" xfId="29" applyNumberFormat="1" applyFont="1" applyBorder="1" applyAlignment="1">
      <alignment vertical="center"/>
    </xf>
    <xf numFmtId="170" fontId="53" fillId="0" borderId="18" xfId="29" applyNumberFormat="1" applyFont="1" applyBorder="1" applyAlignment="1">
      <alignment vertical="center"/>
    </xf>
    <xf numFmtId="0" fontId="53" fillId="6" borderId="18" xfId="0" applyNumberFormat="1" applyFont="1" applyFill="1" applyBorder="1" applyAlignment="1">
      <alignment horizontal="center" vertical="center"/>
    </xf>
    <xf numFmtId="0" fontId="53" fillId="6" borderId="18" xfId="0" applyFont="1" applyFill="1" applyBorder="1" applyAlignment="1">
      <alignment vertical="center" wrapText="1"/>
    </xf>
    <xf numFmtId="0" fontId="53" fillId="6" borderId="18" xfId="0" applyFont="1" applyFill="1" applyBorder="1" applyAlignment="1">
      <alignment horizontal="center" vertical="center" wrapText="1"/>
    </xf>
    <xf numFmtId="170" fontId="53" fillId="6" borderId="18" xfId="29" applyNumberFormat="1" applyFont="1" applyFill="1" applyBorder="1" applyAlignment="1">
      <alignment vertical="center"/>
    </xf>
    <xf numFmtId="0" fontId="53" fillId="0" borderId="0" xfId="0" applyFont="1" applyAlignment="1">
      <alignment vertical="center"/>
    </xf>
    <xf numFmtId="0" fontId="53" fillId="5" borderId="18" xfId="0" applyNumberFormat="1" applyFont="1" applyFill="1" applyBorder="1" applyAlignment="1">
      <alignment horizontal="center" vertical="center"/>
    </xf>
    <xf numFmtId="0" fontId="53" fillId="5" borderId="18" xfId="0" applyFont="1" applyFill="1" applyBorder="1" applyAlignment="1">
      <alignment vertical="center" wrapText="1"/>
    </xf>
    <xf numFmtId="0" fontId="53" fillId="5" borderId="18" xfId="0" applyFont="1" applyFill="1" applyBorder="1" applyAlignment="1">
      <alignment horizontal="center" vertical="center" wrapText="1"/>
    </xf>
    <xf numFmtId="170" fontId="53" fillId="5" borderId="18" xfId="29" applyNumberFormat="1" applyFont="1" applyFill="1" applyBorder="1" applyAlignment="1">
      <alignment vertical="center"/>
    </xf>
    <xf numFmtId="0" fontId="55" fillId="0" borderId="18" xfId="0" applyFont="1" applyBorder="1" applyAlignment="1">
      <alignment horizontal="center" vertical="center" wrapText="1"/>
    </xf>
    <xf numFmtId="170" fontId="55" fillId="0" borderId="18" xfId="29" applyNumberFormat="1" applyFont="1" applyBorder="1" applyAlignment="1">
      <alignment horizontal="center" vertical="center" wrapText="1"/>
    </xf>
    <xf numFmtId="170" fontId="55" fillId="0" borderId="18" xfId="29" applyNumberFormat="1" applyFont="1" applyBorder="1" applyAlignment="1">
      <alignment vertical="center"/>
    </xf>
    <xf numFmtId="0" fontId="55" fillId="0" borderId="0" xfId="0" applyFont="1" applyAlignment="1">
      <alignment vertical="center"/>
    </xf>
    <xf numFmtId="170" fontId="56" fillId="0" borderId="18" xfId="29" applyNumberFormat="1" applyFont="1" applyBorder="1" applyAlignment="1">
      <alignment horizontal="center" vertical="center" wrapText="1"/>
    </xf>
    <xf numFmtId="170" fontId="36" fillId="0" borderId="18" xfId="29" applyNumberFormat="1" applyFont="1" applyBorder="1" applyAlignment="1">
      <alignment horizontal="center" vertical="center" wrapText="1"/>
    </xf>
    <xf numFmtId="170" fontId="36" fillId="0" borderId="18" xfId="29" applyNumberFormat="1" applyFont="1" applyBorder="1" applyAlignment="1">
      <alignment vertical="center"/>
    </xf>
    <xf numFmtId="0" fontId="36" fillId="0" borderId="0" xfId="0" applyFont="1" applyAlignment="1">
      <alignment vertical="center"/>
    </xf>
    <xf numFmtId="170" fontId="53" fillId="5" borderId="18" xfId="29" applyNumberFormat="1" applyFont="1" applyFill="1" applyBorder="1" applyAlignment="1">
      <alignment horizontal="center" vertical="center" wrapText="1"/>
    </xf>
    <xf numFmtId="0" fontId="53" fillId="5" borderId="18" xfId="29" applyNumberFormat="1" applyFont="1" applyFill="1" applyBorder="1" applyAlignment="1">
      <alignment horizontal="center" vertical="center"/>
    </xf>
    <xf numFmtId="0" fontId="3" fillId="0" borderId="0" xfId="0" applyFont="1" applyAlignment="1">
      <alignment horizontal="justify" vertical="center" wrapText="1"/>
    </xf>
    <xf numFmtId="0" fontId="4" fillId="0" borderId="0" xfId="0" quotePrefix="1"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Alignment="1">
      <alignment horizontal="left" vertical="center" wrapText="1"/>
    </xf>
    <xf numFmtId="0" fontId="1" fillId="0" borderId="0" xfId="0" applyFont="1" applyAlignment="1">
      <alignment horizontal="center" wrapText="1"/>
    </xf>
    <xf numFmtId="0" fontId="1" fillId="0" borderId="0" xfId="0" applyFont="1" applyAlignment="1">
      <alignment horizontal="center"/>
    </xf>
    <xf numFmtId="0" fontId="9" fillId="0" borderId="0" xfId="0" applyFont="1" applyAlignment="1">
      <alignment horizontal="center"/>
    </xf>
    <xf numFmtId="0" fontId="1" fillId="0" borderId="0" xfId="0" applyFont="1" applyAlignment="1">
      <alignment horizontal="right"/>
    </xf>
    <xf numFmtId="0" fontId="3" fillId="0" borderId="1" xfId="0" applyFont="1" applyBorder="1" applyAlignment="1">
      <alignment horizontal="right" vertical="center" wrapText="1"/>
    </xf>
    <xf numFmtId="0" fontId="2" fillId="0" borderId="3" xfId="0" quotePrefix="1" applyFont="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21" fillId="0" borderId="0" xfId="3" applyFont="1" applyAlignment="1">
      <alignment horizontal="center"/>
    </xf>
    <xf numFmtId="0" fontId="46" fillId="0" borderId="0" xfId="3" applyFont="1" applyAlignment="1">
      <alignment horizontal="center"/>
    </xf>
    <xf numFmtId="0" fontId="50" fillId="0" borderId="18" xfId="0" applyFont="1" applyBorder="1" applyAlignment="1">
      <alignment horizontal="center" vertical="center"/>
    </xf>
    <xf numFmtId="0" fontId="50" fillId="0" borderId="18" xfId="0" applyFont="1" applyBorder="1" applyAlignment="1">
      <alignment horizontal="center" vertical="center" wrapText="1"/>
    </xf>
    <xf numFmtId="0" fontId="48" fillId="0" borderId="0" xfId="0" applyFont="1" applyAlignment="1">
      <alignment horizontal="center" vertical="center" wrapText="1"/>
    </xf>
    <xf numFmtId="169" fontId="22" fillId="0" borderId="18" xfId="0" applyNumberFormat="1" applyFont="1" applyBorder="1" applyAlignment="1">
      <alignment horizontal="center" vertical="center" wrapText="1"/>
    </xf>
    <xf numFmtId="170" fontId="22" fillId="0" borderId="18" xfId="29" applyNumberFormat="1" applyFont="1" applyBorder="1" applyAlignment="1">
      <alignment horizontal="center" vertical="center" wrapText="1"/>
    </xf>
    <xf numFmtId="170" fontId="49" fillId="0" borderId="18" xfId="29" applyNumberFormat="1" applyFont="1" applyBorder="1" applyAlignment="1">
      <alignment horizontal="center" vertical="center" wrapText="1"/>
    </xf>
    <xf numFmtId="0" fontId="53" fillId="0" borderId="16" xfId="0" applyFont="1" applyBorder="1" applyAlignment="1">
      <alignment horizontal="center" vertical="center" wrapText="1"/>
    </xf>
    <xf numFmtId="0" fontId="53" fillId="0" borderId="17" xfId="0" applyFont="1" applyBorder="1" applyAlignment="1">
      <alignment horizontal="center" vertical="center" wrapText="1"/>
    </xf>
    <xf numFmtId="167" fontId="23" fillId="2" borderId="5" xfId="29" applyNumberFormat="1" applyFont="1" applyFill="1" applyBorder="1" applyAlignment="1">
      <alignment horizontal="center" vertical="center" wrapText="1"/>
    </xf>
    <xf numFmtId="167" fontId="23" fillId="2" borderId="6" xfId="29" applyNumberFormat="1" applyFont="1" applyFill="1" applyBorder="1" applyAlignment="1">
      <alignment horizontal="center" vertical="center" wrapText="1"/>
    </xf>
    <xf numFmtId="167" fontId="23" fillId="2" borderId="8" xfId="29" applyNumberFormat="1" applyFont="1" applyFill="1" applyBorder="1" applyAlignment="1">
      <alignment horizontal="center" vertical="center" wrapText="1"/>
    </xf>
    <xf numFmtId="0" fontId="1" fillId="0" borderId="0" xfId="0" applyFont="1" applyAlignment="1">
      <alignment horizontal="right" vertical="center"/>
    </xf>
    <xf numFmtId="169" fontId="6" fillId="0" borderId="1" xfId="0" applyNumberFormat="1" applyFont="1" applyBorder="1" applyAlignment="1">
      <alignment horizontal="righ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1" fillId="0" borderId="0" xfId="0" applyFont="1" applyAlignment="1">
      <alignment horizontal="center" vertical="center" wrapText="1"/>
    </xf>
    <xf numFmtId="9" fontId="2" fillId="0" borderId="12" xfId="13" applyFont="1" applyFill="1" applyBorder="1" applyAlignment="1">
      <alignment horizontal="center" vertical="center" wrapText="1"/>
    </xf>
    <xf numFmtId="9" fontId="2" fillId="0" borderId="13" xfId="13" applyFont="1" applyFill="1" applyBorder="1" applyAlignment="1">
      <alignment horizontal="center" vertical="center" wrapText="1"/>
    </xf>
    <xf numFmtId="9" fontId="2" fillId="0" borderId="14" xfId="13" applyFont="1" applyFill="1" applyBorder="1" applyAlignment="1">
      <alignment horizontal="center" vertical="center" wrapText="1"/>
    </xf>
    <xf numFmtId="9" fontId="2" fillId="0" borderId="15" xfId="13" applyFont="1" applyFill="1" applyBorder="1" applyAlignment="1">
      <alignment horizontal="center" vertical="center" wrapText="1"/>
    </xf>
    <xf numFmtId="9" fontId="3" fillId="0" borderId="1" xfId="13" applyFont="1" applyFill="1" applyBorder="1" applyAlignment="1">
      <alignment horizontal="right" vertical="center" wrapText="1"/>
    </xf>
    <xf numFmtId="0" fontId="1" fillId="0" borderId="0" xfId="12" applyFont="1" applyAlignment="1">
      <alignment horizontal="right" vertical="center" wrapText="1"/>
    </xf>
    <xf numFmtId="0" fontId="5" fillId="0" borderId="0" xfId="12" applyFont="1" applyAlignment="1">
      <alignment horizontal="center" vertical="center" wrapText="1"/>
    </xf>
    <xf numFmtId="9" fontId="2" fillId="0" borderId="18" xfId="13" applyFont="1" applyFill="1" applyBorder="1" applyAlignment="1">
      <alignment horizontal="center" vertical="center" wrapText="1"/>
    </xf>
    <xf numFmtId="9" fontId="2" fillId="0" borderId="2" xfId="13" applyFont="1" applyFill="1" applyBorder="1" applyAlignment="1">
      <alignment horizontal="center" vertical="center" wrapText="1"/>
    </xf>
    <xf numFmtId="9" fontId="2" fillId="0" borderId="3" xfId="13" applyFont="1" applyFill="1" applyBorder="1" applyAlignment="1">
      <alignment horizontal="center" vertical="center" wrapText="1"/>
    </xf>
    <xf numFmtId="9" fontId="2" fillId="0" borderId="4" xfId="13" applyFont="1" applyFill="1" applyBorder="1" applyAlignment="1">
      <alignment horizontal="center" vertical="center" wrapText="1"/>
    </xf>
    <xf numFmtId="9" fontId="2" fillId="0" borderId="16" xfId="13" applyFont="1" applyFill="1" applyBorder="1" applyAlignment="1">
      <alignment horizontal="center" vertical="center" wrapText="1"/>
    </xf>
    <xf numFmtId="9" fontId="2" fillId="0" borderId="20" xfId="13" applyFont="1" applyFill="1" applyBorder="1" applyAlignment="1">
      <alignment horizontal="center" vertical="center" wrapText="1"/>
    </xf>
    <xf numFmtId="9" fontId="2" fillId="0" borderId="17" xfId="13" applyFont="1" applyFill="1" applyBorder="1" applyAlignment="1">
      <alignment horizontal="center" vertical="center" wrapText="1"/>
    </xf>
    <xf numFmtId="9" fontId="2" fillId="0" borderId="22" xfId="13" applyFont="1" applyFill="1" applyBorder="1" applyAlignment="1">
      <alignment horizontal="center" vertical="center" wrapText="1"/>
    </xf>
    <xf numFmtId="9" fontId="2" fillId="0" borderId="1" xfId="13" applyFont="1" applyFill="1" applyBorder="1" applyAlignment="1">
      <alignment horizontal="center" vertical="center" wrapText="1"/>
    </xf>
    <xf numFmtId="0" fontId="6" fillId="0" borderId="1" xfId="2" applyFont="1" applyBorder="1" applyAlignment="1">
      <alignment horizontal="right" vertical="center"/>
    </xf>
    <xf numFmtId="0" fontId="21" fillId="0" borderId="0" xfId="2" applyFont="1" applyAlignment="1">
      <alignment horizontal="center" vertical="center" wrapText="1"/>
    </xf>
    <xf numFmtId="0" fontId="23" fillId="0" borderId="18" xfId="2" applyFont="1" applyFill="1" applyBorder="1" applyAlignment="1">
      <alignment horizontal="center" vertical="center" wrapText="1"/>
    </xf>
    <xf numFmtId="0" fontId="47" fillId="0" borderId="18" xfId="0" applyFont="1" applyFill="1" applyBorder="1" applyAlignment="1">
      <alignment vertical="center"/>
    </xf>
    <xf numFmtId="0" fontId="23" fillId="0" borderId="18" xfId="2" applyFont="1" applyFill="1" applyBorder="1" applyAlignment="1">
      <alignment horizontal="center" vertical="center"/>
    </xf>
    <xf numFmtId="167" fontId="50" fillId="0" borderId="2" xfId="29" applyNumberFormat="1" applyFont="1" applyFill="1" applyBorder="1" applyAlignment="1">
      <alignment horizontal="center" vertical="center" wrapText="1"/>
    </xf>
    <xf numFmtId="167" fontId="50" fillId="0" borderId="4" xfId="29"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quotePrefix="1" applyFont="1" applyFill="1" applyBorder="1" applyAlignment="1">
      <alignment horizontal="center" vertical="center" wrapText="1"/>
    </xf>
    <xf numFmtId="0" fontId="1" fillId="0" borderId="4" xfId="0" quotePrefix="1" applyFont="1" applyFill="1" applyBorder="1" applyAlignment="1">
      <alignment horizontal="center" vertical="center" wrapText="1"/>
    </xf>
    <xf numFmtId="2" fontId="40" fillId="0" borderId="16" xfId="2" applyNumberFormat="1" applyFont="1" applyFill="1" applyBorder="1" applyAlignment="1">
      <alignment horizontal="center" vertical="center" wrapText="1"/>
    </xf>
    <xf numFmtId="2" fontId="40" fillId="0" borderId="20" xfId="2" applyNumberFormat="1" applyFont="1" applyFill="1" applyBorder="1" applyAlignment="1">
      <alignment horizontal="center" vertical="center" wrapText="1"/>
    </xf>
    <xf numFmtId="2" fontId="40" fillId="0" borderId="17" xfId="2" applyNumberFormat="1" applyFont="1" applyFill="1" applyBorder="1" applyAlignment="1">
      <alignment horizontal="center" vertical="center" wrapText="1"/>
    </xf>
    <xf numFmtId="2" fontId="40" fillId="0" borderId="2" xfId="2" applyNumberFormat="1" applyFont="1" applyFill="1" applyBorder="1" applyAlignment="1">
      <alignment horizontal="center" vertical="center" wrapText="1"/>
    </xf>
    <xf numFmtId="2" fontId="40" fillId="0" borderId="4" xfId="2" applyNumberFormat="1" applyFont="1" applyFill="1" applyBorder="1" applyAlignment="1">
      <alignment horizontal="center" vertical="center" wrapText="1"/>
    </xf>
    <xf numFmtId="0" fontId="1" fillId="0" borderId="0" xfId="2" applyFont="1" applyAlignment="1">
      <alignment horizontal="right"/>
    </xf>
    <xf numFmtId="0" fontId="3" fillId="0" borderId="1" xfId="2" applyFont="1" applyBorder="1" applyAlignment="1">
      <alignment horizontal="right"/>
    </xf>
    <xf numFmtId="2" fontId="40" fillId="0" borderId="18" xfId="2" applyNumberFormat="1" applyFont="1" applyFill="1" applyBorder="1" applyAlignment="1">
      <alignment horizontal="center" vertical="center" wrapText="1"/>
    </xf>
    <xf numFmtId="0" fontId="42" fillId="0" borderId="18" xfId="2" applyFont="1" applyFill="1" applyBorder="1" applyAlignment="1">
      <alignment vertical="center"/>
    </xf>
    <xf numFmtId="3" fontId="40" fillId="0" borderId="18" xfId="2" applyNumberFormat="1" applyFont="1" applyFill="1" applyBorder="1" applyAlignment="1">
      <alignment horizontal="center" vertical="center" wrapText="1"/>
    </xf>
    <xf numFmtId="0" fontId="1" fillId="0" borderId="0" xfId="2" applyFont="1" applyAlignment="1">
      <alignment horizontal="center"/>
    </xf>
    <xf numFmtId="0" fontId="40" fillId="0" borderId="18" xfId="2" applyFont="1" applyFill="1" applyBorder="1" applyAlignment="1">
      <alignment horizontal="center" vertical="center" wrapText="1"/>
    </xf>
    <xf numFmtId="0" fontId="40" fillId="0" borderId="16" xfId="2" applyFont="1" applyFill="1" applyBorder="1" applyAlignment="1">
      <alignment horizontal="center" vertical="center" wrapText="1"/>
    </xf>
    <xf numFmtId="0" fontId="40" fillId="0" borderId="20" xfId="2" applyFont="1" applyFill="1" applyBorder="1" applyAlignment="1">
      <alignment horizontal="center" vertical="center" wrapText="1"/>
    </xf>
    <xf numFmtId="0" fontId="40" fillId="0" borderId="17" xfId="2" applyFont="1" applyFill="1" applyBorder="1" applyAlignment="1">
      <alignment horizontal="center" vertical="center" wrapText="1"/>
    </xf>
    <xf numFmtId="170" fontId="57" fillId="4" borderId="18" xfId="29" applyNumberFormat="1" applyFont="1" applyFill="1" applyBorder="1" applyAlignment="1">
      <alignment horizontal="center" vertical="center" wrapText="1"/>
    </xf>
    <xf numFmtId="170" fontId="23" fillId="0" borderId="18" xfId="29" applyNumberFormat="1" applyFont="1" applyFill="1" applyBorder="1" applyAlignment="1">
      <alignment horizontal="center" vertical="center" wrapText="1"/>
    </xf>
    <xf numFmtId="0" fontId="57" fillId="4" borderId="18" xfId="0" applyFont="1" applyFill="1" applyBorder="1" applyAlignment="1">
      <alignment horizontal="center" vertical="center" wrapText="1"/>
    </xf>
    <xf numFmtId="0" fontId="57" fillId="4" borderId="18" xfId="0" applyNumberFormat="1" applyFont="1" applyFill="1" applyBorder="1" applyAlignment="1">
      <alignment horizontal="center" vertical="center" wrapText="1"/>
    </xf>
    <xf numFmtId="0" fontId="57" fillId="0" borderId="18" xfId="0" applyFont="1" applyFill="1" applyBorder="1" applyAlignment="1">
      <alignment horizontal="center" vertical="center" wrapText="1"/>
    </xf>
    <xf numFmtId="0" fontId="57" fillId="0" borderId="18" xfId="0" applyNumberFormat="1" applyFont="1" applyFill="1" applyBorder="1" applyAlignment="1">
      <alignment horizontal="center" vertical="center" wrapText="1"/>
    </xf>
    <xf numFmtId="1" fontId="9" fillId="0" borderId="0" xfId="32" applyNumberFormat="1" applyFont="1" applyFill="1" applyAlignment="1">
      <alignment horizontal="left" vertical="center" wrapText="1"/>
    </xf>
    <xf numFmtId="1" fontId="1" fillId="0" borderId="0" xfId="32" applyNumberFormat="1" applyFont="1" applyFill="1" applyAlignment="1">
      <alignment horizontal="right" vertical="center" wrapText="1"/>
    </xf>
    <xf numFmtId="0" fontId="58" fillId="0" borderId="0" xfId="2" applyFont="1" applyAlignment="1">
      <alignment horizontal="center" vertical="center"/>
    </xf>
    <xf numFmtId="0" fontId="59" fillId="0" borderId="0" xfId="2" applyFont="1" applyAlignment="1">
      <alignment horizontal="center" vertical="center"/>
    </xf>
    <xf numFmtId="0" fontId="59" fillId="0" borderId="0" xfId="0" applyFont="1" applyAlignment="1">
      <alignment horizontal="center" vertical="center" wrapText="1"/>
    </xf>
    <xf numFmtId="1" fontId="4" fillId="0" borderId="1" xfId="32" applyNumberFormat="1" applyFont="1" applyFill="1" applyBorder="1" applyAlignment="1">
      <alignment horizontal="center" vertical="center"/>
    </xf>
    <xf numFmtId="1" fontId="9" fillId="0" borderId="0" xfId="32" applyNumberFormat="1" applyFont="1" applyFill="1" applyAlignment="1">
      <alignment horizontal="center" vertical="center" wrapText="1"/>
    </xf>
    <xf numFmtId="0" fontId="4" fillId="0" borderId="0" xfId="0" applyFont="1" applyFill="1" applyAlignment="1">
      <alignment horizontal="center" vertical="center" wrapText="1"/>
    </xf>
  </cellXfs>
  <cellStyles count="33">
    <cellStyle name="Bình thường 2" xfId="7"/>
    <cellStyle name="Comma" xfId="29" builtinId="3"/>
    <cellStyle name="Comma 2" xfId="4"/>
    <cellStyle name="Comma 2 2 26" xfId="11"/>
    <cellStyle name="Comma 3" xfId="16"/>
    <cellStyle name="Comma 4" xfId="27"/>
    <cellStyle name="Currency 2" xfId="5"/>
    <cellStyle name="Normal" xfId="0" builtinId="0"/>
    <cellStyle name="Normal 10 6" xfId="26"/>
    <cellStyle name="Normal 11" xfId="12"/>
    <cellStyle name="Normal 14" xfId="14"/>
    <cellStyle name="Normal 2" xfId="1"/>
    <cellStyle name="Normal 2 10 2" xfId="10"/>
    <cellStyle name="Normal 2 10 2 2" xfId="19"/>
    <cellStyle name="Normal 2 2" xfId="2"/>
    <cellStyle name="Normal 2 2 16" xfId="20"/>
    <cellStyle name="Normal 2 27 2 2" xfId="22"/>
    <cellStyle name="Normal 2 27 2 4" xfId="24"/>
    <cellStyle name="Normal 2 3 10" xfId="9"/>
    <cellStyle name="Normal 2 3 4" xfId="8"/>
    <cellStyle name="Normal 3" xfId="15"/>
    <cellStyle name="Normal 3 2" xfId="23"/>
    <cellStyle name="Normal 5" xfId="17"/>
    <cellStyle name="Normal 7" xfId="3"/>
    <cellStyle name="Normal 77 2" xfId="18"/>
    <cellStyle name="Normal 78" xfId="21"/>
    <cellStyle name="Normal 79" xfId="25"/>
    <cellStyle name="Normal_Bieu mau (CV )" xfId="32"/>
    <cellStyle name="Normal_Bo sung co muc tieu tu NSTW cho NSDP nam 2013 (Chi TX)" xfId="31"/>
    <cellStyle name="Normal_Chi NSTW NSDP 2002 - PL" xfId="6"/>
    <cellStyle name="Normal_H040825- Can doi NSDP 2005_160502- pan1 Du toan tle phan tram p.chia va so b.sung c.doi (NQ)" xfId="30"/>
    <cellStyle name="Percent 2" xfId="28"/>
    <cellStyle name="Percent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82</xdr:row>
      <xdr:rowOff>0</xdr:rowOff>
    </xdr:from>
    <xdr:to>
      <xdr:col>1</xdr:col>
      <xdr:colOff>367665</xdr:colOff>
      <xdr:row>82</xdr:row>
      <xdr:rowOff>51363</xdr:rowOff>
    </xdr:to>
    <xdr:sp macro="" textlink="">
      <xdr:nvSpPr>
        <xdr:cNvPr id="2" name="Text Box 2">
          <a:extLst>
            <a:ext uri="{FF2B5EF4-FFF2-40B4-BE49-F238E27FC236}">
              <a16:creationId xmlns:a16="http://schemas.microsoft.com/office/drawing/2014/main" id="{691B01EA-77ED-4283-9959-3F6126724AF0}"/>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 name="Text Box 3">
          <a:extLst>
            <a:ext uri="{FF2B5EF4-FFF2-40B4-BE49-F238E27FC236}">
              <a16:creationId xmlns:a16="http://schemas.microsoft.com/office/drawing/2014/main" id="{C80C9819-7E81-47F6-818B-B22F4FDC067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 name="Text Box 4">
          <a:extLst>
            <a:ext uri="{FF2B5EF4-FFF2-40B4-BE49-F238E27FC236}">
              <a16:creationId xmlns:a16="http://schemas.microsoft.com/office/drawing/2014/main" id="{AAEDF63E-CABB-4D84-9A2B-9CC276577B2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 name="Text Box 5">
          <a:extLst>
            <a:ext uri="{FF2B5EF4-FFF2-40B4-BE49-F238E27FC236}">
              <a16:creationId xmlns:a16="http://schemas.microsoft.com/office/drawing/2014/main" id="{312B7B11-4BDE-4F1B-9F00-47AE5F75148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 name="Text Box 6">
          <a:extLst>
            <a:ext uri="{FF2B5EF4-FFF2-40B4-BE49-F238E27FC236}">
              <a16:creationId xmlns:a16="http://schemas.microsoft.com/office/drawing/2014/main" id="{F61D6C57-E27D-4C9A-AB6B-91F087EB2DC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 name="Text Box 7">
          <a:extLst>
            <a:ext uri="{FF2B5EF4-FFF2-40B4-BE49-F238E27FC236}">
              <a16:creationId xmlns:a16="http://schemas.microsoft.com/office/drawing/2014/main" id="{7DD6E9CB-8708-4251-BF0F-E1E630661A7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8" name="Text Box 8">
          <a:extLst>
            <a:ext uri="{FF2B5EF4-FFF2-40B4-BE49-F238E27FC236}">
              <a16:creationId xmlns:a16="http://schemas.microsoft.com/office/drawing/2014/main" id="{9BB1251B-4C79-4D4A-8BD6-CF3E00A04F7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9" name="Text Box 9">
          <a:extLst>
            <a:ext uri="{FF2B5EF4-FFF2-40B4-BE49-F238E27FC236}">
              <a16:creationId xmlns:a16="http://schemas.microsoft.com/office/drawing/2014/main" id="{9CF629F5-44D8-4987-9C1B-87420543CD3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0" name="Text Box 10">
          <a:extLst>
            <a:ext uri="{FF2B5EF4-FFF2-40B4-BE49-F238E27FC236}">
              <a16:creationId xmlns:a16="http://schemas.microsoft.com/office/drawing/2014/main" id="{E0C02ED6-4110-4334-820A-EF952CEE017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1" name="Text Box 11">
          <a:extLst>
            <a:ext uri="{FF2B5EF4-FFF2-40B4-BE49-F238E27FC236}">
              <a16:creationId xmlns:a16="http://schemas.microsoft.com/office/drawing/2014/main" id="{0C1CC209-3632-463E-9A87-428CE11E424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2" name="Text Box 12">
          <a:extLst>
            <a:ext uri="{FF2B5EF4-FFF2-40B4-BE49-F238E27FC236}">
              <a16:creationId xmlns:a16="http://schemas.microsoft.com/office/drawing/2014/main" id="{C0A9DFDC-2851-42A4-9B28-9BADA1BC108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3" name="Text Box 13">
          <a:extLst>
            <a:ext uri="{FF2B5EF4-FFF2-40B4-BE49-F238E27FC236}">
              <a16:creationId xmlns:a16="http://schemas.microsoft.com/office/drawing/2014/main" id="{691B4B2C-A8B6-4B19-BFE1-9BA175B48FF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4" name="Text Box 14">
          <a:extLst>
            <a:ext uri="{FF2B5EF4-FFF2-40B4-BE49-F238E27FC236}">
              <a16:creationId xmlns:a16="http://schemas.microsoft.com/office/drawing/2014/main" id="{F173453A-100C-4B24-B253-E29A52D3682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5" name="Text Box 15">
          <a:extLst>
            <a:ext uri="{FF2B5EF4-FFF2-40B4-BE49-F238E27FC236}">
              <a16:creationId xmlns:a16="http://schemas.microsoft.com/office/drawing/2014/main" id="{BFBFCFE7-D26F-4CAD-A2C0-4AC59BCD38F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6" name="Text Box 16">
          <a:extLst>
            <a:ext uri="{FF2B5EF4-FFF2-40B4-BE49-F238E27FC236}">
              <a16:creationId xmlns:a16="http://schemas.microsoft.com/office/drawing/2014/main" id="{AA949450-E66B-472F-9468-9C08EFB8A72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7" name="Text Box 17">
          <a:extLst>
            <a:ext uri="{FF2B5EF4-FFF2-40B4-BE49-F238E27FC236}">
              <a16:creationId xmlns:a16="http://schemas.microsoft.com/office/drawing/2014/main" id="{96D2A2C7-1FFC-41B9-9DA9-13D562E7259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18" name="Text Box 18">
          <a:extLst>
            <a:ext uri="{FF2B5EF4-FFF2-40B4-BE49-F238E27FC236}">
              <a16:creationId xmlns:a16="http://schemas.microsoft.com/office/drawing/2014/main" id="{E8DF812A-886B-4F04-B936-81F66E1234CF}"/>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19" name="Text Box 19">
          <a:extLst>
            <a:ext uri="{FF2B5EF4-FFF2-40B4-BE49-F238E27FC236}">
              <a16:creationId xmlns:a16="http://schemas.microsoft.com/office/drawing/2014/main" id="{451F840D-6004-4066-82A9-10A6A7517850}"/>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0" name="Text Box 20">
          <a:extLst>
            <a:ext uri="{FF2B5EF4-FFF2-40B4-BE49-F238E27FC236}">
              <a16:creationId xmlns:a16="http://schemas.microsoft.com/office/drawing/2014/main" id="{ED0F2851-703B-4E28-A1AC-983B5F45FF6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1" name="Text Box 21">
          <a:extLst>
            <a:ext uri="{FF2B5EF4-FFF2-40B4-BE49-F238E27FC236}">
              <a16:creationId xmlns:a16="http://schemas.microsoft.com/office/drawing/2014/main" id="{A5713486-5C58-4A52-A2EB-F03E2161E84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2" name="Text Box 22">
          <a:extLst>
            <a:ext uri="{FF2B5EF4-FFF2-40B4-BE49-F238E27FC236}">
              <a16:creationId xmlns:a16="http://schemas.microsoft.com/office/drawing/2014/main" id="{9D37F5CF-CF0C-44C5-8F45-46F4117D653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3" name="Text Box 23">
          <a:extLst>
            <a:ext uri="{FF2B5EF4-FFF2-40B4-BE49-F238E27FC236}">
              <a16:creationId xmlns:a16="http://schemas.microsoft.com/office/drawing/2014/main" id="{53B4F422-804F-42C5-A708-DDA5E8235EB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4" name="Text Box 24">
          <a:extLst>
            <a:ext uri="{FF2B5EF4-FFF2-40B4-BE49-F238E27FC236}">
              <a16:creationId xmlns:a16="http://schemas.microsoft.com/office/drawing/2014/main" id="{964957AF-F59A-4D5A-9DB3-3A2E09AEA8D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5" name="Text Box 25">
          <a:extLst>
            <a:ext uri="{FF2B5EF4-FFF2-40B4-BE49-F238E27FC236}">
              <a16:creationId xmlns:a16="http://schemas.microsoft.com/office/drawing/2014/main" id="{7D3653A7-761C-469F-8BF8-3D3832C6B25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6" name="Text Box 26">
          <a:extLst>
            <a:ext uri="{FF2B5EF4-FFF2-40B4-BE49-F238E27FC236}">
              <a16:creationId xmlns:a16="http://schemas.microsoft.com/office/drawing/2014/main" id="{777DA3E6-1641-4F80-9608-A20AD0871F6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7" name="Text Box 27">
          <a:extLst>
            <a:ext uri="{FF2B5EF4-FFF2-40B4-BE49-F238E27FC236}">
              <a16:creationId xmlns:a16="http://schemas.microsoft.com/office/drawing/2014/main" id="{7408DA04-87D1-410E-820C-8E2CD263FE6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8" name="Text Box 28">
          <a:extLst>
            <a:ext uri="{FF2B5EF4-FFF2-40B4-BE49-F238E27FC236}">
              <a16:creationId xmlns:a16="http://schemas.microsoft.com/office/drawing/2014/main" id="{C3F519DB-0040-4ABF-8811-646D0EFEDE9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9" name="Text Box 29">
          <a:extLst>
            <a:ext uri="{FF2B5EF4-FFF2-40B4-BE49-F238E27FC236}">
              <a16:creationId xmlns:a16="http://schemas.microsoft.com/office/drawing/2014/main" id="{23496D22-5FC7-422C-99F5-750306F5711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0" name="Text Box 30">
          <a:extLst>
            <a:ext uri="{FF2B5EF4-FFF2-40B4-BE49-F238E27FC236}">
              <a16:creationId xmlns:a16="http://schemas.microsoft.com/office/drawing/2014/main" id="{68DF43F1-0C41-4257-A3F3-B9901A8344A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1" name="Text Box 31">
          <a:extLst>
            <a:ext uri="{FF2B5EF4-FFF2-40B4-BE49-F238E27FC236}">
              <a16:creationId xmlns:a16="http://schemas.microsoft.com/office/drawing/2014/main" id="{842CF206-4E73-4612-9C2E-11FF7E5BEB2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2" name="Text Box 32">
          <a:extLst>
            <a:ext uri="{FF2B5EF4-FFF2-40B4-BE49-F238E27FC236}">
              <a16:creationId xmlns:a16="http://schemas.microsoft.com/office/drawing/2014/main" id="{88B00BF0-549C-4536-973C-BA322E06DFB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3" name="Text Box 33">
          <a:extLst>
            <a:ext uri="{FF2B5EF4-FFF2-40B4-BE49-F238E27FC236}">
              <a16:creationId xmlns:a16="http://schemas.microsoft.com/office/drawing/2014/main" id="{4D047033-E4D2-4561-A954-6A2B8EB0534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4" name="Text Box 34">
          <a:extLst>
            <a:ext uri="{FF2B5EF4-FFF2-40B4-BE49-F238E27FC236}">
              <a16:creationId xmlns:a16="http://schemas.microsoft.com/office/drawing/2014/main" id="{BBB21DEB-9E85-4871-B244-36E6FA76553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5" name="Text Box 35">
          <a:extLst>
            <a:ext uri="{FF2B5EF4-FFF2-40B4-BE49-F238E27FC236}">
              <a16:creationId xmlns:a16="http://schemas.microsoft.com/office/drawing/2014/main" id="{F37D0492-1C39-4590-8A17-966DD3E8349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6" name="Text Box 36">
          <a:extLst>
            <a:ext uri="{FF2B5EF4-FFF2-40B4-BE49-F238E27FC236}">
              <a16:creationId xmlns:a16="http://schemas.microsoft.com/office/drawing/2014/main" id="{CA53A8B7-FE7F-4D0A-86D9-D28AB8AE262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7" name="Text Box 37">
          <a:extLst>
            <a:ext uri="{FF2B5EF4-FFF2-40B4-BE49-F238E27FC236}">
              <a16:creationId xmlns:a16="http://schemas.microsoft.com/office/drawing/2014/main" id="{3C91FEFE-0347-4177-8885-F98D55736D4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8" name="Text Box 38">
          <a:extLst>
            <a:ext uri="{FF2B5EF4-FFF2-40B4-BE49-F238E27FC236}">
              <a16:creationId xmlns:a16="http://schemas.microsoft.com/office/drawing/2014/main" id="{24A08C9C-F483-4146-A5D0-7121A4DBD48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9" name="Text Box 39">
          <a:extLst>
            <a:ext uri="{FF2B5EF4-FFF2-40B4-BE49-F238E27FC236}">
              <a16:creationId xmlns:a16="http://schemas.microsoft.com/office/drawing/2014/main" id="{026CF038-9A2F-4710-8FDF-E72F942F5E7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0" name="Text Box 40">
          <a:extLst>
            <a:ext uri="{FF2B5EF4-FFF2-40B4-BE49-F238E27FC236}">
              <a16:creationId xmlns:a16="http://schemas.microsoft.com/office/drawing/2014/main" id="{B0F14570-0B53-4136-9DDF-E93B5B02507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1" name="Text Box 41">
          <a:extLst>
            <a:ext uri="{FF2B5EF4-FFF2-40B4-BE49-F238E27FC236}">
              <a16:creationId xmlns:a16="http://schemas.microsoft.com/office/drawing/2014/main" id="{02727235-5732-4628-A77F-F72B6527823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2" name="Text Box 42">
          <a:extLst>
            <a:ext uri="{FF2B5EF4-FFF2-40B4-BE49-F238E27FC236}">
              <a16:creationId xmlns:a16="http://schemas.microsoft.com/office/drawing/2014/main" id="{2E58CEDC-3275-4B27-A2A7-DDE6E400ACD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3" name="Text Box 43">
          <a:extLst>
            <a:ext uri="{FF2B5EF4-FFF2-40B4-BE49-F238E27FC236}">
              <a16:creationId xmlns:a16="http://schemas.microsoft.com/office/drawing/2014/main" id="{E95AD34B-601C-45C4-8EDD-853EAF848CC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4" name="Text Box 44">
          <a:extLst>
            <a:ext uri="{FF2B5EF4-FFF2-40B4-BE49-F238E27FC236}">
              <a16:creationId xmlns:a16="http://schemas.microsoft.com/office/drawing/2014/main" id="{A1CB7312-D83D-448D-B409-B73BA90AE39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5" name="Text Box 45">
          <a:extLst>
            <a:ext uri="{FF2B5EF4-FFF2-40B4-BE49-F238E27FC236}">
              <a16:creationId xmlns:a16="http://schemas.microsoft.com/office/drawing/2014/main" id="{EB67C65E-7DEE-4845-8E28-3CB1DEE0138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6" name="Text Box 46">
          <a:extLst>
            <a:ext uri="{FF2B5EF4-FFF2-40B4-BE49-F238E27FC236}">
              <a16:creationId xmlns:a16="http://schemas.microsoft.com/office/drawing/2014/main" id="{8EE05740-6833-4A11-96DE-D0CB86489AD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7" name="Text Box 47">
          <a:extLst>
            <a:ext uri="{FF2B5EF4-FFF2-40B4-BE49-F238E27FC236}">
              <a16:creationId xmlns:a16="http://schemas.microsoft.com/office/drawing/2014/main" id="{F9067373-EFA2-41C5-8F83-1855BFD288E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8" name="Text Box 48">
          <a:extLst>
            <a:ext uri="{FF2B5EF4-FFF2-40B4-BE49-F238E27FC236}">
              <a16:creationId xmlns:a16="http://schemas.microsoft.com/office/drawing/2014/main" id="{E1B017BB-7A37-4CDB-ABF7-1B431F3CA91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9" name="Text Box 49">
          <a:extLst>
            <a:ext uri="{FF2B5EF4-FFF2-40B4-BE49-F238E27FC236}">
              <a16:creationId xmlns:a16="http://schemas.microsoft.com/office/drawing/2014/main" id="{0DEC14C5-7FB8-4249-8B45-50F8FFE8D4E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50" name="Text Box 50">
          <a:extLst>
            <a:ext uri="{FF2B5EF4-FFF2-40B4-BE49-F238E27FC236}">
              <a16:creationId xmlns:a16="http://schemas.microsoft.com/office/drawing/2014/main" id="{B21B5A23-5A3C-4E18-94D8-3ACD3B770299}"/>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51" name="Text Box 51">
          <a:extLst>
            <a:ext uri="{FF2B5EF4-FFF2-40B4-BE49-F238E27FC236}">
              <a16:creationId xmlns:a16="http://schemas.microsoft.com/office/drawing/2014/main" id="{43CA5F69-059D-47B0-A74B-DA4589C83F8E}"/>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2" name="Text Box 52">
          <a:extLst>
            <a:ext uri="{FF2B5EF4-FFF2-40B4-BE49-F238E27FC236}">
              <a16:creationId xmlns:a16="http://schemas.microsoft.com/office/drawing/2014/main" id="{F02B530E-EE7C-458F-B512-F950A30DAF7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3" name="Text Box 53">
          <a:extLst>
            <a:ext uri="{FF2B5EF4-FFF2-40B4-BE49-F238E27FC236}">
              <a16:creationId xmlns:a16="http://schemas.microsoft.com/office/drawing/2014/main" id="{C89C3C9A-49B2-4233-BD01-01BDD9BB27B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4" name="Text Box 54">
          <a:extLst>
            <a:ext uri="{FF2B5EF4-FFF2-40B4-BE49-F238E27FC236}">
              <a16:creationId xmlns:a16="http://schemas.microsoft.com/office/drawing/2014/main" id="{A2D490D2-DF47-4A55-8383-3B370402DEC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5" name="Text Box 55">
          <a:extLst>
            <a:ext uri="{FF2B5EF4-FFF2-40B4-BE49-F238E27FC236}">
              <a16:creationId xmlns:a16="http://schemas.microsoft.com/office/drawing/2014/main" id="{9B8E1E7F-21D6-40A7-B2B2-EE7AFCF633D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6" name="Text Box 56">
          <a:extLst>
            <a:ext uri="{FF2B5EF4-FFF2-40B4-BE49-F238E27FC236}">
              <a16:creationId xmlns:a16="http://schemas.microsoft.com/office/drawing/2014/main" id="{07D424DD-0B62-4630-BE10-87979E49BAE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7" name="Text Box 57">
          <a:extLst>
            <a:ext uri="{FF2B5EF4-FFF2-40B4-BE49-F238E27FC236}">
              <a16:creationId xmlns:a16="http://schemas.microsoft.com/office/drawing/2014/main" id="{66292B46-4E7A-4620-A3B4-A323CCE81BA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8" name="Text Box 58">
          <a:extLst>
            <a:ext uri="{FF2B5EF4-FFF2-40B4-BE49-F238E27FC236}">
              <a16:creationId xmlns:a16="http://schemas.microsoft.com/office/drawing/2014/main" id="{C22D7498-C604-43D1-8FD7-27D049B5159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9" name="Text Box 59">
          <a:extLst>
            <a:ext uri="{FF2B5EF4-FFF2-40B4-BE49-F238E27FC236}">
              <a16:creationId xmlns:a16="http://schemas.microsoft.com/office/drawing/2014/main" id="{4455118A-4FD8-4EAF-A822-0E3EA954D2C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0" name="Text Box 60">
          <a:extLst>
            <a:ext uri="{FF2B5EF4-FFF2-40B4-BE49-F238E27FC236}">
              <a16:creationId xmlns:a16="http://schemas.microsoft.com/office/drawing/2014/main" id="{5EE7A6DB-AEF5-4D90-8AF0-C68C62F3637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1" name="Text Box 61">
          <a:extLst>
            <a:ext uri="{FF2B5EF4-FFF2-40B4-BE49-F238E27FC236}">
              <a16:creationId xmlns:a16="http://schemas.microsoft.com/office/drawing/2014/main" id="{6FE8035F-44BC-41FE-85CD-FECA6948723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2" name="Text Box 62">
          <a:extLst>
            <a:ext uri="{FF2B5EF4-FFF2-40B4-BE49-F238E27FC236}">
              <a16:creationId xmlns:a16="http://schemas.microsoft.com/office/drawing/2014/main" id="{3A56E854-5E43-4F68-9917-AE0839320F7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3" name="Text Box 63">
          <a:extLst>
            <a:ext uri="{FF2B5EF4-FFF2-40B4-BE49-F238E27FC236}">
              <a16:creationId xmlns:a16="http://schemas.microsoft.com/office/drawing/2014/main" id="{4FE0FAC1-FA8F-4133-9DB4-FD26894D3A1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4" name="Text Box 64">
          <a:extLst>
            <a:ext uri="{FF2B5EF4-FFF2-40B4-BE49-F238E27FC236}">
              <a16:creationId xmlns:a16="http://schemas.microsoft.com/office/drawing/2014/main" id="{0FBA152E-9776-46FE-A4BD-D18548FDCD1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5" name="Text Box 65">
          <a:extLst>
            <a:ext uri="{FF2B5EF4-FFF2-40B4-BE49-F238E27FC236}">
              <a16:creationId xmlns:a16="http://schemas.microsoft.com/office/drawing/2014/main" id="{AC8CD1B1-B998-4B75-812A-3E2B95FD439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6" name="Text Box 66">
          <a:extLst>
            <a:ext uri="{FF2B5EF4-FFF2-40B4-BE49-F238E27FC236}">
              <a16:creationId xmlns:a16="http://schemas.microsoft.com/office/drawing/2014/main" id="{4CAFB456-7BC9-48CC-A8D5-D51A59FA0DF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67" name="Text Box 67">
          <a:extLst>
            <a:ext uri="{FF2B5EF4-FFF2-40B4-BE49-F238E27FC236}">
              <a16:creationId xmlns:a16="http://schemas.microsoft.com/office/drawing/2014/main" id="{F6C65D4C-5803-4742-B32F-061F88CF5402}"/>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68" name="Text Box 68">
          <a:extLst>
            <a:ext uri="{FF2B5EF4-FFF2-40B4-BE49-F238E27FC236}">
              <a16:creationId xmlns:a16="http://schemas.microsoft.com/office/drawing/2014/main" id="{32528355-A507-4F7F-9999-C3A0DA227743}"/>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9" name="Text Box 69">
          <a:extLst>
            <a:ext uri="{FF2B5EF4-FFF2-40B4-BE49-F238E27FC236}">
              <a16:creationId xmlns:a16="http://schemas.microsoft.com/office/drawing/2014/main" id="{2F37652A-5B05-4056-8C9B-3FFF10C3AD0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0" name="Text Box 70">
          <a:extLst>
            <a:ext uri="{FF2B5EF4-FFF2-40B4-BE49-F238E27FC236}">
              <a16:creationId xmlns:a16="http://schemas.microsoft.com/office/drawing/2014/main" id="{278F8EFC-67F6-40C3-9DFA-2B137CF3E6C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1" name="Text Box 71">
          <a:extLst>
            <a:ext uri="{FF2B5EF4-FFF2-40B4-BE49-F238E27FC236}">
              <a16:creationId xmlns:a16="http://schemas.microsoft.com/office/drawing/2014/main" id="{41A2B4DD-7F34-473C-B6DB-61FCBFF567A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2" name="Text Box 72">
          <a:extLst>
            <a:ext uri="{FF2B5EF4-FFF2-40B4-BE49-F238E27FC236}">
              <a16:creationId xmlns:a16="http://schemas.microsoft.com/office/drawing/2014/main" id="{642C2535-82BB-44AA-BD98-5DADE08B000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3" name="Text Box 73">
          <a:extLst>
            <a:ext uri="{FF2B5EF4-FFF2-40B4-BE49-F238E27FC236}">
              <a16:creationId xmlns:a16="http://schemas.microsoft.com/office/drawing/2014/main" id="{0D83C4F3-7C56-492A-B6F4-D1FFC76D303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4" name="Text Box 74">
          <a:extLst>
            <a:ext uri="{FF2B5EF4-FFF2-40B4-BE49-F238E27FC236}">
              <a16:creationId xmlns:a16="http://schemas.microsoft.com/office/drawing/2014/main" id="{039EAE0E-56C6-4D22-B756-AE3FAC95029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5" name="Text Box 75">
          <a:extLst>
            <a:ext uri="{FF2B5EF4-FFF2-40B4-BE49-F238E27FC236}">
              <a16:creationId xmlns:a16="http://schemas.microsoft.com/office/drawing/2014/main" id="{23D7C447-102C-47E5-9DF9-215AFF9A56E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6" name="Text Box 76">
          <a:extLst>
            <a:ext uri="{FF2B5EF4-FFF2-40B4-BE49-F238E27FC236}">
              <a16:creationId xmlns:a16="http://schemas.microsoft.com/office/drawing/2014/main" id="{952CA4E8-556D-4570-B7F6-37D74B25947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7" name="Text Box 77">
          <a:extLst>
            <a:ext uri="{FF2B5EF4-FFF2-40B4-BE49-F238E27FC236}">
              <a16:creationId xmlns:a16="http://schemas.microsoft.com/office/drawing/2014/main" id="{9263E436-900C-4894-B4B8-EDF395B87A9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8" name="Text Box 78">
          <a:extLst>
            <a:ext uri="{FF2B5EF4-FFF2-40B4-BE49-F238E27FC236}">
              <a16:creationId xmlns:a16="http://schemas.microsoft.com/office/drawing/2014/main" id="{D4617395-8938-42FF-BEC1-EA7EB7FBCED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9" name="Text Box 79">
          <a:extLst>
            <a:ext uri="{FF2B5EF4-FFF2-40B4-BE49-F238E27FC236}">
              <a16:creationId xmlns:a16="http://schemas.microsoft.com/office/drawing/2014/main" id="{E8632768-82CF-4AB8-A064-DCE45E66CCC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80" name="Text Box 80">
          <a:extLst>
            <a:ext uri="{FF2B5EF4-FFF2-40B4-BE49-F238E27FC236}">
              <a16:creationId xmlns:a16="http://schemas.microsoft.com/office/drawing/2014/main" id="{F9AA370F-C5D7-4663-9524-4121C52201E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81" name="Text Box 81">
          <a:extLst>
            <a:ext uri="{FF2B5EF4-FFF2-40B4-BE49-F238E27FC236}">
              <a16:creationId xmlns:a16="http://schemas.microsoft.com/office/drawing/2014/main" id="{DD3CCEEA-83C6-4D37-A20E-AC5A1FD5630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82" name="Text Box 82">
          <a:extLst>
            <a:ext uri="{FF2B5EF4-FFF2-40B4-BE49-F238E27FC236}">
              <a16:creationId xmlns:a16="http://schemas.microsoft.com/office/drawing/2014/main" id="{33B3D38D-1FC1-49DD-A03A-82FCAAEAC1A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83" name="Text Box 83">
          <a:extLst>
            <a:ext uri="{FF2B5EF4-FFF2-40B4-BE49-F238E27FC236}">
              <a16:creationId xmlns:a16="http://schemas.microsoft.com/office/drawing/2014/main" id="{9560B5E7-E689-4ADE-8C4F-B562E66D31F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84" name="Text Box 84">
          <a:extLst>
            <a:ext uri="{FF2B5EF4-FFF2-40B4-BE49-F238E27FC236}">
              <a16:creationId xmlns:a16="http://schemas.microsoft.com/office/drawing/2014/main" id="{0F6EBA61-6BE0-4CC8-8B2F-8143228829C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85" name="Text Box 85">
          <a:extLst>
            <a:ext uri="{FF2B5EF4-FFF2-40B4-BE49-F238E27FC236}">
              <a16:creationId xmlns:a16="http://schemas.microsoft.com/office/drawing/2014/main" id="{5543A3F6-23FD-417A-9FF4-DA1D2864B3E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86" name="Text Box 86">
          <a:extLst>
            <a:ext uri="{FF2B5EF4-FFF2-40B4-BE49-F238E27FC236}">
              <a16:creationId xmlns:a16="http://schemas.microsoft.com/office/drawing/2014/main" id="{860E6BE7-7EB7-4FDF-95D1-A36028F5A0A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87" name="Text Box 87">
          <a:extLst>
            <a:ext uri="{FF2B5EF4-FFF2-40B4-BE49-F238E27FC236}">
              <a16:creationId xmlns:a16="http://schemas.microsoft.com/office/drawing/2014/main" id="{F3ED8F7C-086C-4102-BD16-EDE2B00CC5B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88" name="Text Box 88">
          <a:extLst>
            <a:ext uri="{FF2B5EF4-FFF2-40B4-BE49-F238E27FC236}">
              <a16:creationId xmlns:a16="http://schemas.microsoft.com/office/drawing/2014/main" id="{2FFCCE2A-A597-4A89-A389-7C85B3ECC5D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89" name="Text Box 89">
          <a:extLst>
            <a:ext uri="{FF2B5EF4-FFF2-40B4-BE49-F238E27FC236}">
              <a16:creationId xmlns:a16="http://schemas.microsoft.com/office/drawing/2014/main" id="{49555B79-EF30-4CA1-9746-40EB5CC68C7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90" name="Text Box 90">
          <a:extLst>
            <a:ext uri="{FF2B5EF4-FFF2-40B4-BE49-F238E27FC236}">
              <a16:creationId xmlns:a16="http://schemas.microsoft.com/office/drawing/2014/main" id="{AF597B05-22E3-4492-BDE8-380DCAA5090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91" name="Text Box 91">
          <a:extLst>
            <a:ext uri="{FF2B5EF4-FFF2-40B4-BE49-F238E27FC236}">
              <a16:creationId xmlns:a16="http://schemas.microsoft.com/office/drawing/2014/main" id="{EC7009A4-82E0-488C-9510-F9B7FB2E76E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92" name="Text Box 92">
          <a:extLst>
            <a:ext uri="{FF2B5EF4-FFF2-40B4-BE49-F238E27FC236}">
              <a16:creationId xmlns:a16="http://schemas.microsoft.com/office/drawing/2014/main" id="{68693BBF-03C5-4FC9-874A-4A81F249A4B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93" name="Text Box 93">
          <a:extLst>
            <a:ext uri="{FF2B5EF4-FFF2-40B4-BE49-F238E27FC236}">
              <a16:creationId xmlns:a16="http://schemas.microsoft.com/office/drawing/2014/main" id="{36914D52-07A7-4C4E-90B3-1A952169897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94" name="Text Box 94">
          <a:extLst>
            <a:ext uri="{FF2B5EF4-FFF2-40B4-BE49-F238E27FC236}">
              <a16:creationId xmlns:a16="http://schemas.microsoft.com/office/drawing/2014/main" id="{0E22EEDF-AF41-47F0-A0EF-D4C1DEA88D0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95" name="Text Box 95">
          <a:extLst>
            <a:ext uri="{FF2B5EF4-FFF2-40B4-BE49-F238E27FC236}">
              <a16:creationId xmlns:a16="http://schemas.microsoft.com/office/drawing/2014/main" id="{8E2C43BD-C189-4212-AA33-6156F9E7382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96" name="Text Box 96">
          <a:extLst>
            <a:ext uri="{FF2B5EF4-FFF2-40B4-BE49-F238E27FC236}">
              <a16:creationId xmlns:a16="http://schemas.microsoft.com/office/drawing/2014/main" id="{8C474A8B-560E-4ECF-AC8C-68D89C3E3CC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97" name="Text Box 97">
          <a:extLst>
            <a:ext uri="{FF2B5EF4-FFF2-40B4-BE49-F238E27FC236}">
              <a16:creationId xmlns:a16="http://schemas.microsoft.com/office/drawing/2014/main" id="{02225C4B-C744-428B-B140-48BC1B9081E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98" name="Text Box 98">
          <a:extLst>
            <a:ext uri="{FF2B5EF4-FFF2-40B4-BE49-F238E27FC236}">
              <a16:creationId xmlns:a16="http://schemas.microsoft.com/office/drawing/2014/main" id="{3A056E61-0768-4A15-8C7D-CBE7909AB0A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99" name="Text Box 99">
          <a:extLst>
            <a:ext uri="{FF2B5EF4-FFF2-40B4-BE49-F238E27FC236}">
              <a16:creationId xmlns:a16="http://schemas.microsoft.com/office/drawing/2014/main" id="{FE9BC228-366C-4BFB-997B-57F82B9BE818}"/>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100" name="Text Box 100">
          <a:extLst>
            <a:ext uri="{FF2B5EF4-FFF2-40B4-BE49-F238E27FC236}">
              <a16:creationId xmlns:a16="http://schemas.microsoft.com/office/drawing/2014/main" id="{5B3C6393-DBE7-4478-BB37-D38CBDB619C2}"/>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01" name="Text Box 101">
          <a:extLst>
            <a:ext uri="{FF2B5EF4-FFF2-40B4-BE49-F238E27FC236}">
              <a16:creationId xmlns:a16="http://schemas.microsoft.com/office/drawing/2014/main" id="{6FD29900-7E39-461A-AE72-B6358D47FFC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02" name="Text Box 102">
          <a:extLst>
            <a:ext uri="{FF2B5EF4-FFF2-40B4-BE49-F238E27FC236}">
              <a16:creationId xmlns:a16="http://schemas.microsoft.com/office/drawing/2014/main" id="{418A18EF-3735-494D-AFED-090F96E001C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03" name="Text Box 103">
          <a:extLst>
            <a:ext uri="{FF2B5EF4-FFF2-40B4-BE49-F238E27FC236}">
              <a16:creationId xmlns:a16="http://schemas.microsoft.com/office/drawing/2014/main" id="{CDE84797-869D-41C4-8CF3-16E79D04B41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04" name="Text Box 104">
          <a:extLst>
            <a:ext uri="{FF2B5EF4-FFF2-40B4-BE49-F238E27FC236}">
              <a16:creationId xmlns:a16="http://schemas.microsoft.com/office/drawing/2014/main" id="{51E3A7CC-C2B9-49CE-8D3A-E7B6981C5BD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05" name="Text Box 105">
          <a:extLst>
            <a:ext uri="{FF2B5EF4-FFF2-40B4-BE49-F238E27FC236}">
              <a16:creationId xmlns:a16="http://schemas.microsoft.com/office/drawing/2014/main" id="{BAE4D719-2603-4D87-AFF1-D46B757D1CF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06" name="Text Box 106">
          <a:extLst>
            <a:ext uri="{FF2B5EF4-FFF2-40B4-BE49-F238E27FC236}">
              <a16:creationId xmlns:a16="http://schemas.microsoft.com/office/drawing/2014/main" id="{7BB0EE1F-EDF4-4CD7-BE5B-411CB92E984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07" name="Text Box 107">
          <a:extLst>
            <a:ext uri="{FF2B5EF4-FFF2-40B4-BE49-F238E27FC236}">
              <a16:creationId xmlns:a16="http://schemas.microsoft.com/office/drawing/2014/main" id="{C9C985BC-2470-4B38-8055-1AFE01F83E7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08" name="Text Box 108">
          <a:extLst>
            <a:ext uri="{FF2B5EF4-FFF2-40B4-BE49-F238E27FC236}">
              <a16:creationId xmlns:a16="http://schemas.microsoft.com/office/drawing/2014/main" id="{3DE8F0DB-8789-4552-A5BE-F7C80D12C04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09" name="Text Box 109">
          <a:extLst>
            <a:ext uri="{FF2B5EF4-FFF2-40B4-BE49-F238E27FC236}">
              <a16:creationId xmlns:a16="http://schemas.microsoft.com/office/drawing/2014/main" id="{8C01E1D9-7388-4A40-B21B-E9468FE6574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10" name="Text Box 110">
          <a:extLst>
            <a:ext uri="{FF2B5EF4-FFF2-40B4-BE49-F238E27FC236}">
              <a16:creationId xmlns:a16="http://schemas.microsoft.com/office/drawing/2014/main" id="{1D195C91-101A-435B-A1C0-40F5A0E7ADF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11" name="Text Box 111">
          <a:extLst>
            <a:ext uri="{FF2B5EF4-FFF2-40B4-BE49-F238E27FC236}">
              <a16:creationId xmlns:a16="http://schemas.microsoft.com/office/drawing/2014/main" id="{38A3B3EF-D471-44DB-907A-2E35056B05A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12" name="Text Box 112">
          <a:extLst>
            <a:ext uri="{FF2B5EF4-FFF2-40B4-BE49-F238E27FC236}">
              <a16:creationId xmlns:a16="http://schemas.microsoft.com/office/drawing/2014/main" id="{A9F29317-21E7-4559-A2F1-FDAF3FD349E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13" name="Text Box 113">
          <a:extLst>
            <a:ext uri="{FF2B5EF4-FFF2-40B4-BE49-F238E27FC236}">
              <a16:creationId xmlns:a16="http://schemas.microsoft.com/office/drawing/2014/main" id="{3F91B261-AF8F-44B1-9465-2A44CB3B5D5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14" name="Text Box 114">
          <a:extLst>
            <a:ext uri="{FF2B5EF4-FFF2-40B4-BE49-F238E27FC236}">
              <a16:creationId xmlns:a16="http://schemas.microsoft.com/office/drawing/2014/main" id="{D242E852-E0FB-4322-BCFA-E73D34EDE55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15" name="Text Box 115">
          <a:extLst>
            <a:ext uri="{FF2B5EF4-FFF2-40B4-BE49-F238E27FC236}">
              <a16:creationId xmlns:a16="http://schemas.microsoft.com/office/drawing/2014/main" id="{FDF10324-6517-4666-B9AD-F641443B202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116" name="Text Box 116">
          <a:extLst>
            <a:ext uri="{FF2B5EF4-FFF2-40B4-BE49-F238E27FC236}">
              <a16:creationId xmlns:a16="http://schemas.microsoft.com/office/drawing/2014/main" id="{3664E275-3CF2-4C15-B630-B315F0F208B4}"/>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117" name="Text Box 117">
          <a:extLst>
            <a:ext uri="{FF2B5EF4-FFF2-40B4-BE49-F238E27FC236}">
              <a16:creationId xmlns:a16="http://schemas.microsoft.com/office/drawing/2014/main" id="{FA73041F-6FE1-4B11-A32F-62F7F3024E29}"/>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18" name="Text Box 118">
          <a:extLst>
            <a:ext uri="{FF2B5EF4-FFF2-40B4-BE49-F238E27FC236}">
              <a16:creationId xmlns:a16="http://schemas.microsoft.com/office/drawing/2014/main" id="{AC53C620-6520-4665-874E-A3F036397D4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19" name="Text Box 119">
          <a:extLst>
            <a:ext uri="{FF2B5EF4-FFF2-40B4-BE49-F238E27FC236}">
              <a16:creationId xmlns:a16="http://schemas.microsoft.com/office/drawing/2014/main" id="{0BC0B2A5-F00B-426F-A722-81D1D4633AD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20" name="Text Box 120">
          <a:extLst>
            <a:ext uri="{FF2B5EF4-FFF2-40B4-BE49-F238E27FC236}">
              <a16:creationId xmlns:a16="http://schemas.microsoft.com/office/drawing/2014/main" id="{F2807542-2C0E-4E99-9964-F9F52510983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21" name="Text Box 121">
          <a:extLst>
            <a:ext uri="{FF2B5EF4-FFF2-40B4-BE49-F238E27FC236}">
              <a16:creationId xmlns:a16="http://schemas.microsoft.com/office/drawing/2014/main" id="{A6D6C4A2-0AD4-4731-AA7B-8CFAB284411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22" name="Text Box 122">
          <a:extLst>
            <a:ext uri="{FF2B5EF4-FFF2-40B4-BE49-F238E27FC236}">
              <a16:creationId xmlns:a16="http://schemas.microsoft.com/office/drawing/2014/main" id="{BF80038B-067B-4F72-8A98-AEA90680450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23" name="Text Box 123">
          <a:extLst>
            <a:ext uri="{FF2B5EF4-FFF2-40B4-BE49-F238E27FC236}">
              <a16:creationId xmlns:a16="http://schemas.microsoft.com/office/drawing/2014/main" id="{3D24A25C-703F-49E5-9FCE-686607B82B6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24" name="Text Box 124">
          <a:extLst>
            <a:ext uri="{FF2B5EF4-FFF2-40B4-BE49-F238E27FC236}">
              <a16:creationId xmlns:a16="http://schemas.microsoft.com/office/drawing/2014/main" id="{C53D3176-CD0C-45BF-A85E-7957F774858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25" name="Text Box 125">
          <a:extLst>
            <a:ext uri="{FF2B5EF4-FFF2-40B4-BE49-F238E27FC236}">
              <a16:creationId xmlns:a16="http://schemas.microsoft.com/office/drawing/2014/main" id="{938FABF9-91CA-4720-81A7-079B2C88D96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26" name="Text Box 126">
          <a:extLst>
            <a:ext uri="{FF2B5EF4-FFF2-40B4-BE49-F238E27FC236}">
              <a16:creationId xmlns:a16="http://schemas.microsoft.com/office/drawing/2014/main" id="{C2C4A92B-801F-4EC0-9244-D92CB084CC8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27" name="Text Box 127">
          <a:extLst>
            <a:ext uri="{FF2B5EF4-FFF2-40B4-BE49-F238E27FC236}">
              <a16:creationId xmlns:a16="http://schemas.microsoft.com/office/drawing/2014/main" id="{385C3E11-9B27-4B5C-96A3-E8D831955D6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28" name="Text Box 128">
          <a:extLst>
            <a:ext uri="{FF2B5EF4-FFF2-40B4-BE49-F238E27FC236}">
              <a16:creationId xmlns:a16="http://schemas.microsoft.com/office/drawing/2014/main" id="{8B71A139-91A1-47A2-B679-A44B6995805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29" name="Text Box 129">
          <a:extLst>
            <a:ext uri="{FF2B5EF4-FFF2-40B4-BE49-F238E27FC236}">
              <a16:creationId xmlns:a16="http://schemas.microsoft.com/office/drawing/2014/main" id="{5970DEF5-0C5A-401D-93B3-B37AFC1B8A0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30" name="Text Box 130">
          <a:extLst>
            <a:ext uri="{FF2B5EF4-FFF2-40B4-BE49-F238E27FC236}">
              <a16:creationId xmlns:a16="http://schemas.microsoft.com/office/drawing/2014/main" id="{E6E3A730-901A-4D8C-ADA7-1ABFAE10C35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31" name="Text Box 131">
          <a:extLst>
            <a:ext uri="{FF2B5EF4-FFF2-40B4-BE49-F238E27FC236}">
              <a16:creationId xmlns:a16="http://schemas.microsoft.com/office/drawing/2014/main" id="{2E7951E3-6B9E-434B-8E2E-E513C5AF782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32" name="Text Box 132">
          <a:extLst>
            <a:ext uri="{FF2B5EF4-FFF2-40B4-BE49-F238E27FC236}">
              <a16:creationId xmlns:a16="http://schemas.microsoft.com/office/drawing/2014/main" id="{658418E6-6562-4B6F-877C-7B3404503D6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33" name="Text Box 133">
          <a:extLst>
            <a:ext uri="{FF2B5EF4-FFF2-40B4-BE49-F238E27FC236}">
              <a16:creationId xmlns:a16="http://schemas.microsoft.com/office/drawing/2014/main" id="{51EDC079-760C-4447-9004-0537A34002B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34" name="Text Box 134">
          <a:extLst>
            <a:ext uri="{FF2B5EF4-FFF2-40B4-BE49-F238E27FC236}">
              <a16:creationId xmlns:a16="http://schemas.microsoft.com/office/drawing/2014/main" id="{1B43513C-106F-4E65-B49A-C95D641B415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35" name="Text Box 135">
          <a:extLst>
            <a:ext uri="{FF2B5EF4-FFF2-40B4-BE49-F238E27FC236}">
              <a16:creationId xmlns:a16="http://schemas.microsoft.com/office/drawing/2014/main" id="{D6708406-DDB5-45EF-AA41-9A5806FA6B4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36" name="Text Box 136">
          <a:extLst>
            <a:ext uri="{FF2B5EF4-FFF2-40B4-BE49-F238E27FC236}">
              <a16:creationId xmlns:a16="http://schemas.microsoft.com/office/drawing/2014/main" id="{36B47B60-7B56-462E-B85A-59D7D515AE0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37" name="Text Box 137">
          <a:extLst>
            <a:ext uri="{FF2B5EF4-FFF2-40B4-BE49-F238E27FC236}">
              <a16:creationId xmlns:a16="http://schemas.microsoft.com/office/drawing/2014/main" id="{3692509C-C9FF-4B54-A461-ADA27304765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38" name="Text Box 138">
          <a:extLst>
            <a:ext uri="{FF2B5EF4-FFF2-40B4-BE49-F238E27FC236}">
              <a16:creationId xmlns:a16="http://schemas.microsoft.com/office/drawing/2014/main" id="{E03803C0-5386-4846-96A7-AF51EE0D984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39" name="Text Box 139">
          <a:extLst>
            <a:ext uri="{FF2B5EF4-FFF2-40B4-BE49-F238E27FC236}">
              <a16:creationId xmlns:a16="http://schemas.microsoft.com/office/drawing/2014/main" id="{01F17E2F-2CBF-49B9-8943-08FF02BB12F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40" name="Text Box 140">
          <a:extLst>
            <a:ext uri="{FF2B5EF4-FFF2-40B4-BE49-F238E27FC236}">
              <a16:creationId xmlns:a16="http://schemas.microsoft.com/office/drawing/2014/main" id="{F284E8A8-3A98-493E-98E6-A751515A901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41" name="Text Box 141">
          <a:extLst>
            <a:ext uri="{FF2B5EF4-FFF2-40B4-BE49-F238E27FC236}">
              <a16:creationId xmlns:a16="http://schemas.microsoft.com/office/drawing/2014/main" id="{90783AAB-AA2C-4964-9012-FF19536780A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42" name="Text Box 142">
          <a:extLst>
            <a:ext uri="{FF2B5EF4-FFF2-40B4-BE49-F238E27FC236}">
              <a16:creationId xmlns:a16="http://schemas.microsoft.com/office/drawing/2014/main" id="{4B4F74B0-DAA7-4E18-8F7B-F13A5E7204E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43" name="Text Box 143">
          <a:extLst>
            <a:ext uri="{FF2B5EF4-FFF2-40B4-BE49-F238E27FC236}">
              <a16:creationId xmlns:a16="http://schemas.microsoft.com/office/drawing/2014/main" id="{C23B1EE5-83D9-4BBF-9E30-50CFBAC44D6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44" name="Text Box 144">
          <a:extLst>
            <a:ext uri="{FF2B5EF4-FFF2-40B4-BE49-F238E27FC236}">
              <a16:creationId xmlns:a16="http://schemas.microsoft.com/office/drawing/2014/main" id="{5BD80F1A-518A-41DE-B5D6-A6B9258495F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45" name="Text Box 145">
          <a:extLst>
            <a:ext uri="{FF2B5EF4-FFF2-40B4-BE49-F238E27FC236}">
              <a16:creationId xmlns:a16="http://schemas.microsoft.com/office/drawing/2014/main" id="{5DD60A69-B39F-43C7-9181-549E7502EB4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46" name="Text Box 146">
          <a:extLst>
            <a:ext uri="{FF2B5EF4-FFF2-40B4-BE49-F238E27FC236}">
              <a16:creationId xmlns:a16="http://schemas.microsoft.com/office/drawing/2014/main" id="{A1159FCD-0093-4FA7-A54B-D8974FB440F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47" name="Text Box 147">
          <a:extLst>
            <a:ext uri="{FF2B5EF4-FFF2-40B4-BE49-F238E27FC236}">
              <a16:creationId xmlns:a16="http://schemas.microsoft.com/office/drawing/2014/main" id="{841CEEAB-EADB-47C6-8747-0787DAE1735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148" name="Text Box 148">
          <a:extLst>
            <a:ext uri="{FF2B5EF4-FFF2-40B4-BE49-F238E27FC236}">
              <a16:creationId xmlns:a16="http://schemas.microsoft.com/office/drawing/2014/main" id="{6E759151-2320-4EAC-AFF3-F4D3C8F6CA96}"/>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149" name="Text Box 149">
          <a:extLst>
            <a:ext uri="{FF2B5EF4-FFF2-40B4-BE49-F238E27FC236}">
              <a16:creationId xmlns:a16="http://schemas.microsoft.com/office/drawing/2014/main" id="{FCDCEC9F-86F1-44B3-BDCD-BC489CB86A17}"/>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50" name="Text Box 150">
          <a:extLst>
            <a:ext uri="{FF2B5EF4-FFF2-40B4-BE49-F238E27FC236}">
              <a16:creationId xmlns:a16="http://schemas.microsoft.com/office/drawing/2014/main" id="{267130A8-9AAA-4255-B6A2-A468813A042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51" name="Text Box 151">
          <a:extLst>
            <a:ext uri="{FF2B5EF4-FFF2-40B4-BE49-F238E27FC236}">
              <a16:creationId xmlns:a16="http://schemas.microsoft.com/office/drawing/2014/main" id="{0E081A82-324E-4B32-BF91-E92D0FD538D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52" name="Text Box 152">
          <a:extLst>
            <a:ext uri="{FF2B5EF4-FFF2-40B4-BE49-F238E27FC236}">
              <a16:creationId xmlns:a16="http://schemas.microsoft.com/office/drawing/2014/main" id="{0C721DBF-5FA1-48C8-863E-1BFDD297E67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53" name="Text Box 153">
          <a:extLst>
            <a:ext uri="{FF2B5EF4-FFF2-40B4-BE49-F238E27FC236}">
              <a16:creationId xmlns:a16="http://schemas.microsoft.com/office/drawing/2014/main" id="{6AC9A4A3-5C64-475F-A7D3-16AE7798E2E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54" name="Text Box 154">
          <a:extLst>
            <a:ext uri="{FF2B5EF4-FFF2-40B4-BE49-F238E27FC236}">
              <a16:creationId xmlns:a16="http://schemas.microsoft.com/office/drawing/2014/main" id="{CC7EE145-0FD1-450E-9F5B-A9131ABD519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55" name="Text Box 155">
          <a:extLst>
            <a:ext uri="{FF2B5EF4-FFF2-40B4-BE49-F238E27FC236}">
              <a16:creationId xmlns:a16="http://schemas.microsoft.com/office/drawing/2014/main" id="{3737FD79-DF1E-42FE-8E4D-EF888952AD2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56" name="Text Box 156">
          <a:extLst>
            <a:ext uri="{FF2B5EF4-FFF2-40B4-BE49-F238E27FC236}">
              <a16:creationId xmlns:a16="http://schemas.microsoft.com/office/drawing/2014/main" id="{8A7331F1-B10A-4CCE-8AEB-04C1641C6D0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57" name="Text Box 157">
          <a:extLst>
            <a:ext uri="{FF2B5EF4-FFF2-40B4-BE49-F238E27FC236}">
              <a16:creationId xmlns:a16="http://schemas.microsoft.com/office/drawing/2014/main" id="{E4CA31C0-274F-4E57-A5BA-526298E875C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58" name="Text Box 158">
          <a:extLst>
            <a:ext uri="{FF2B5EF4-FFF2-40B4-BE49-F238E27FC236}">
              <a16:creationId xmlns:a16="http://schemas.microsoft.com/office/drawing/2014/main" id="{130C47FA-A93A-437E-AB81-87244008DCC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59" name="Text Box 159">
          <a:extLst>
            <a:ext uri="{FF2B5EF4-FFF2-40B4-BE49-F238E27FC236}">
              <a16:creationId xmlns:a16="http://schemas.microsoft.com/office/drawing/2014/main" id="{79C322D9-3767-41A1-9C3F-DDDDEF94933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60" name="Text Box 160">
          <a:extLst>
            <a:ext uri="{FF2B5EF4-FFF2-40B4-BE49-F238E27FC236}">
              <a16:creationId xmlns:a16="http://schemas.microsoft.com/office/drawing/2014/main" id="{07D7C899-3499-403B-B441-37EFB6CDDA7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61" name="Text Box 161">
          <a:extLst>
            <a:ext uri="{FF2B5EF4-FFF2-40B4-BE49-F238E27FC236}">
              <a16:creationId xmlns:a16="http://schemas.microsoft.com/office/drawing/2014/main" id="{F3AA195B-CFFF-48DE-87F9-A4218911AED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62" name="Text Box 162">
          <a:extLst>
            <a:ext uri="{FF2B5EF4-FFF2-40B4-BE49-F238E27FC236}">
              <a16:creationId xmlns:a16="http://schemas.microsoft.com/office/drawing/2014/main" id="{FE0D5785-DF25-470B-B3A4-9D7E7340D7E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63" name="Text Box 163">
          <a:extLst>
            <a:ext uri="{FF2B5EF4-FFF2-40B4-BE49-F238E27FC236}">
              <a16:creationId xmlns:a16="http://schemas.microsoft.com/office/drawing/2014/main" id="{D1118678-7EB4-42ED-BD77-C51122D59D9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64" name="Text Box 164">
          <a:extLst>
            <a:ext uri="{FF2B5EF4-FFF2-40B4-BE49-F238E27FC236}">
              <a16:creationId xmlns:a16="http://schemas.microsoft.com/office/drawing/2014/main" id="{7772CD89-41AF-48BE-BB7C-77EE2BFBD44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165" name="Text Box 165">
          <a:extLst>
            <a:ext uri="{FF2B5EF4-FFF2-40B4-BE49-F238E27FC236}">
              <a16:creationId xmlns:a16="http://schemas.microsoft.com/office/drawing/2014/main" id="{E2DFA6B5-B288-481F-BFD2-AEDF4DBE28E2}"/>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166" name="Text Box 166">
          <a:extLst>
            <a:ext uri="{FF2B5EF4-FFF2-40B4-BE49-F238E27FC236}">
              <a16:creationId xmlns:a16="http://schemas.microsoft.com/office/drawing/2014/main" id="{F38FC020-3C70-4EE7-B5AD-F7CC485807A3}"/>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67" name="Text Box 167">
          <a:extLst>
            <a:ext uri="{FF2B5EF4-FFF2-40B4-BE49-F238E27FC236}">
              <a16:creationId xmlns:a16="http://schemas.microsoft.com/office/drawing/2014/main" id="{B7111F29-AB91-4C09-8508-A4C0A1D3338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68" name="Text Box 168">
          <a:extLst>
            <a:ext uri="{FF2B5EF4-FFF2-40B4-BE49-F238E27FC236}">
              <a16:creationId xmlns:a16="http://schemas.microsoft.com/office/drawing/2014/main" id="{96211793-885F-488F-95C6-553DCAEE310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69" name="Text Box 169">
          <a:extLst>
            <a:ext uri="{FF2B5EF4-FFF2-40B4-BE49-F238E27FC236}">
              <a16:creationId xmlns:a16="http://schemas.microsoft.com/office/drawing/2014/main" id="{B2CB99D1-8057-4BE9-8781-146CCC070DC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70" name="Text Box 170">
          <a:extLst>
            <a:ext uri="{FF2B5EF4-FFF2-40B4-BE49-F238E27FC236}">
              <a16:creationId xmlns:a16="http://schemas.microsoft.com/office/drawing/2014/main" id="{712D1A2E-8A51-4B27-9A18-4D83E0C98F9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71" name="Text Box 171">
          <a:extLst>
            <a:ext uri="{FF2B5EF4-FFF2-40B4-BE49-F238E27FC236}">
              <a16:creationId xmlns:a16="http://schemas.microsoft.com/office/drawing/2014/main" id="{EE0769E3-236E-4FF6-8430-7F688254E9A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72" name="Text Box 172">
          <a:extLst>
            <a:ext uri="{FF2B5EF4-FFF2-40B4-BE49-F238E27FC236}">
              <a16:creationId xmlns:a16="http://schemas.microsoft.com/office/drawing/2014/main" id="{F8B476DB-2EDE-4CF1-9586-1D52CC3F7AD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73" name="Text Box 173">
          <a:extLst>
            <a:ext uri="{FF2B5EF4-FFF2-40B4-BE49-F238E27FC236}">
              <a16:creationId xmlns:a16="http://schemas.microsoft.com/office/drawing/2014/main" id="{E6D88726-5795-407D-A655-6885C576C18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74" name="Text Box 174">
          <a:extLst>
            <a:ext uri="{FF2B5EF4-FFF2-40B4-BE49-F238E27FC236}">
              <a16:creationId xmlns:a16="http://schemas.microsoft.com/office/drawing/2014/main" id="{47CE383C-B1F6-4193-8626-2C5CAA75B4C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75" name="Text Box 175">
          <a:extLst>
            <a:ext uri="{FF2B5EF4-FFF2-40B4-BE49-F238E27FC236}">
              <a16:creationId xmlns:a16="http://schemas.microsoft.com/office/drawing/2014/main" id="{179C21A9-2024-44B5-A43C-EF61D6F8B4A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76" name="Text Box 176">
          <a:extLst>
            <a:ext uri="{FF2B5EF4-FFF2-40B4-BE49-F238E27FC236}">
              <a16:creationId xmlns:a16="http://schemas.microsoft.com/office/drawing/2014/main" id="{01E30986-C406-400B-A23B-47924AD1136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77" name="Text Box 177">
          <a:extLst>
            <a:ext uri="{FF2B5EF4-FFF2-40B4-BE49-F238E27FC236}">
              <a16:creationId xmlns:a16="http://schemas.microsoft.com/office/drawing/2014/main" id="{9C6A6A0F-3E09-4BDC-9B2A-5A1F0641A4D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78" name="Text Box 178">
          <a:extLst>
            <a:ext uri="{FF2B5EF4-FFF2-40B4-BE49-F238E27FC236}">
              <a16:creationId xmlns:a16="http://schemas.microsoft.com/office/drawing/2014/main" id="{783BA00E-7021-4401-B69B-EC217CC801A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79" name="Text Box 179">
          <a:extLst>
            <a:ext uri="{FF2B5EF4-FFF2-40B4-BE49-F238E27FC236}">
              <a16:creationId xmlns:a16="http://schemas.microsoft.com/office/drawing/2014/main" id="{33E918D1-7574-436E-A69E-173C1861991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80" name="Text Box 180">
          <a:extLst>
            <a:ext uri="{FF2B5EF4-FFF2-40B4-BE49-F238E27FC236}">
              <a16:creationId xmlns:a16="http://schemas.microsoft.com/office/drawing/2014/main" id="{F1A065C9-273C-4451-8C83-E96381E69D2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81" name="Text Box 181">
          <a:extLst>
            <a:ext uri="{FF2B5EF4-FFF2-40B4-BE49-F238E27FC236}">
              <a16:creationId xmlns:a16="http://schemas.microsoft.com/office/drawing/2014/main" id="{B3D9F91C-4D17-488D-8C14-18E38078E3F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82" name="Text Box 182">
          <a:extLst>
            <a:ext uri="{FF2B5EF4-FFF2-40B4-BE49-F238E27FC236}">
              <a16:creationId xmlns:a16="http://schemas.microsoft.com/office/drawing/2014/main" id="{A2C14E3F-3B41-46FA-A8D9-8A4296D467F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83" name="Text Box 183">
          <a:extLst>
            <a:ext uri="{FF2B5EF4-FFF2-40B4-BE49-F238E27FC236}">
              <a16:creationId xmlns:a16="http://schemas.microsoft.com/office/drawing/2014/main" id="{0D6136D7-E9FF-4DC8-94D1-3BB716E3AC7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84" name="Text Box 184">
          <a:extLst>
            <a:ext uri="{FF2B5EF4-FFF2-40B4-BE49-F238E27FC236}">
              <a16:creationId xmlns:a16="http://schemas.microsoft.com/office/drawing/2014/main" id="{20258B6B-98C0-46FA-96D0-BCBB7E069B6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85" name="Text Box 185">
          <a:extLst>
            <a:ext uri="{FF2B5EF4-FFF2-40B4-BE49-F238E27FC236}">
              <a16:creationId xmlns:a16="http://schemas.microsoft.com/office/drawing/2014/main" id="{B4738153-C36A-4018-BEAE-09DDA08CCEE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86" name="Text Box 186">
          <a:extLst>
            <a:ext uri="{FF2B5EF4-FFF2-40B4-BE49-F238E27FC236}">
              <a16:creationId xmlns:a16="http://schemas.microsoft.com/office/drawing/2014/main" id="{DC27D180-E89A-4F53-9366-F21528F3862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87" name="Text Box 187">
          <a:extLst>
            <a:ext uri="{FF2B5EF4-FFF2-40B4-BE49-F238E27FC236}">
              <a16:creationId xmlns:a16="http://schemas.microsoft.com/office/drawing/2014/main" id="{DC7CB560-1B36-4C11-8DA2-0C296F7EEA6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88" name="Text Box 188">
          <a:extLst>
            <a:ext uri="{FF2B5EF4-FFF2-40B4-BE49-F238E27FC236}">
              <a16:creationId xmlns:a16="http://schemas.microsoft.com/office/drawing/2014/main" id="{2BCB829F-B3BE-4C98-BDC6-0A5A9A04FBF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89" name="Text Box 189">
          <a:extLst>
            <a:ext uri="{FF2B5EF4-FFF2-40B4-BE49-F238E27FC236}">
              <a16:creationId xmlns:a16="http://schemas.microsoft.com/office/drawing/2014/main" id="{7E89048A-DD8F-4ADA-A824-675B14509FA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90" name="Text Box 190">
          <a:extLst>
            <a:ext uri="{FF2B5EF4-FFF2-40B4-BE49-F238E27FC236}">
              <a16:creationId xmlns:a16="http://schemas.microsoft.com/office/drawing/2014/main" id="{6CED48AE-BC80-4A32-8D06-3281CCA42CA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91" name="Text Box 191">
          <a:extLst>
            <a:ext uri="{FF2B5EF4-FFF2-40B4-BE49-F238E27FC236}">
              <a16:creationId xmlns:a16="http://schemas.microsoft.com/office/drawing/2014/main" id="{B06A8B9C-6A67-4F14-A8EA-87507FCF463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92" name="Text Box 192">
          <a:extLst>
            <a:ext uri="{FF2B5EF4-FFF2-40B4-BE49-F238E27FC236}">
              <a16:creationId xmlns:a16="http://schemas.microsoft.com/office/drawing/2014/main" id="{E66AB095-3B40-48F3-AC16-3DA88381D85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93" name="Text Box 194">
          <a:extLst>
            <a:ext uri="{FF2B5EF4-FFF2-40B4-BE49-F238E27FC236}">
              <a16:creationId xmlns:a16="http://schemas.microsoft.com/office/drawing/2014/main" id="{B9182AB1-3A86-49A8-B42D-B07EA8DFFB7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94" name="Text Box 195">
          <a:extLst>
            <a:ext uri="{FF2B5EF4-FFF2-40B4-BE49-F238E27FC236}">
              <a16:creationId xmlns:a16="http://schemas.microsoft.com/office/drawing/2014/main" id="{34D5E317-2618-41F0-9577-84FFCBE3AEB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195" name="Text Box 2">
          <a:extLst>
            <a:ext uri="{FF2B5EF4-FFF2-40B4-BE49-F238E27FC236}">
              <a16:creationId xmlns:a16="http://schemas.microsoft.com/office/drawing/2014/main" id="{34283978-7208-4747-A9E7-C19900231DDA}"/>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96" name="Text Box 3">
          <a:extLst>
            <a:ext uri="{FF2B5EF4-FFF2-40B4-BE49-F238E27FC236}">
              <a16:creationId xmlns:a16="http://schemas.microsoft.com/office/drawing/2014/main" id="{0CA9901C-FEE0-48C5-90E0-9AA8ABB1930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97" name="Text Box 4">
          <a:extLst>
            <a:ext uri="{FF2B5EF4-FFF2-40B4-BE49-F238E27FC236}">
              <a16:creationId xmlns:a16="http://schemas.microsoft.com/office/drawing/2014/main" id="{18C77CC9-26D1-4CB2-BE50-58150A6FDA9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198" name="Text Box 5">
          <a:extLst>
            <a:ext uri="{FF2B5EF4-FFF2-40B4-BE49-F238E27FC236}">
              <a16:creationId xmlns:a16="http://schemas.microsoft.com/office/drawing/2014/main" id="{123F02E3-B11D-41A9-A3FA-0B65D66B72E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199" name="Text Box 6">
          <a:extLst>
            <a:ext uri="{FF2B5EF4-FFF2-40B4-BE49-F238E27FC236}">
              <a16:creationId xmlns:a16="http://schemas.microsoft.com/office/drawing/2014/main" id="{3506BAF1-36B2-4444-A380-63D20EA71EA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00" name="Text Box 7">
          <a:extLst>
            <a:ext uri="{FF2B5EF4-FFF2-40B4-BE49-F238E27FC236}">
              <a16:creationId xmlns:a16="http://schemas.microsoft.com/office/drawing/2014/main" id="{B6F96C4E-5CA0-487E-B03B-82C1DDF14FE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01" name="Text Box 8">
          <a:extLst>
            <a:ext uri="{FF2B5EF4-FFF2-40B4-BE49-F238E27FC236}">
              <a16:creationId xmlns:a16="http://schemas.microsoft.com/office/drawing/2014/main" id="{8E11CEA6-182B-4402-BEEE-A1DAE86F201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02" name="Text Box 9">
          <a:extLst>
            <a:ext uri="{FF2B5EF4-FFF2-40B4-BE49-F238E27FC236}">
              <a16:creationId xmlns:a16="http://schemas.microsoft.com/office/drawing/2014/main" id="{99789A4A-8452-46DF-A02B-1BDB4668035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03" name="Text Box 10">
          <a:extLst>
            <a:ext uri="{FF2B5EF4-FFF2-40B4-BE49-F238E27FC236}">
              <a16:creationId xmlns:a16="http://schemas.microsoft.com/office/drawing/2014/main" id="{57A4C5F3-09F2-4BB1-B8EA-29F750B4828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04" name="Text Box 11">
          <a:extLst>
            <a:ext uri="{FF2B5EF4-FFF2-40B4-BE49-F238E27FC236}">
              <a16:creationId xmlns:a16="http://schemas.microsoft.com/office/drawing/2014/main" id="{C016892E-56FF-4E21-B011-6AA42F69811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05" name="Text Box 12">
          <a:extLst>
            <a:ext uri="{FF2B5EF4-FFF2-40B4-BE49-F238E27FC236}">
              <a16:creationId xmlns:a16="http://schemas.microsoft.com/office/drawing/2014/main" id="{7C77C0DD-40F2-4C91-A2F6-8B2AB7EA075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06" name="Text Box 13">
          <a:extLst>
            <a:ext uri="{FF2B5EF4-FFF2-40B4-BE49-F238E27FC236}">
              <a16:creationId xmlns:a16="http://schemas.microsoft.com/office/drawing/2014/main" id="{21ED565F-966A-4209-98D4-27CFBEA8241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07" name="Text Box 14">
          <a:extLst>
            <a:ext uri="{FF2B5EF4-FFF2-40B4-BE49-F238E27FC236}">
              <a16:creationId xmlns:a16="http://schemas.microsoft.com/office/drawing/2014/main" id="{73602057-DE1F-458F-BD79-9BC216B0D26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08" name="Text Box 15">
          <a:extLst>
            <a:ext uri="{FF2B5EF4-FFF2-40B4-BE49-F238E27FC236}">
              <a16:creationId xmlns:a16="http://schemas.microsoft.com/office/drawing/2014/main" id="{1A497A3C-E56A-44BC-B283-7DE8CABF572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09" name="Text Box 16">
          <a:extLst>
            <a:ext uri="{FF2B5EF4-FFF2-40B4-BE49-F238E27FC236}">
              <a16:creationId xmlns:a16="http://schemas.microsoft.com/office/drawing/2014/main" id="{F506805F-1EFE-4386-BE1F-2CACE258DD8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10" name="Text Box 17">
          <a:extLst>
            <a:ext uri="{FF2B5EF4-FFF2-40B4-BE49-F238E27FC236}">
              <a16:creationId xmlns:a16="http://schemas.microsoft.com/office/drawing/2014/main" id="{D3AAA0FD-0676-4669-AC32-7F6F8A00580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211" name="Text Box 18">
          <a:extLst>
            <a:ext uri="{FF2B5EF4-FFF2-40B4-BE49-F238E27FC236}">
              <a16:creationId xmlns:a16="http://schemas.microsoft.com/office/drawing/2014/main" id="{95E242DF-8165-491A-9A78-FF25AF9F542D}"/>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212" name="Text Box 19">
          <a:extLst>
            <a:ext uri="{FF2B5EF4-FFF2-40B4-BE49-F238E27FC236}">
              <a16:creationId xmlns:a16="http://schemas.microsoft.com/office/drawing/2014/main" id="{78BC6F44-4C27-409E-95A5-189003C483F1}"/>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13" name="Text Box 20">
          <a:extLst>
            <a:ext uri="{FF2B5EF4-FFF2-40B4-BE49-F238E27FC236}">
              <a16:creationId xmlns:a16="http://schemas.microsoft.com/office/drawing/2014/main" id="{187E6B44-7D17-4EF0-AFC5-81E7178DB64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14" name="Text Box 21">
          <a:extLst>
            <a:ext uri="{FF2B5EF4-FFF2-40B4-BE49-F238E27FC236}">
              <a16:creationId xmlns:a16="http://schemas.microsoft.com/office/drawing/2014/main" id="{896A6EAD-16BB-4F22-8182-D34221D722A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15" name="Text Box 22">
          <a:extLst>
            <a:ext uri="{FF2B5EF4-FFF2-40B4-BE49-F238E27FC236}">
              <a16:creationId xmlns:a16="http://schemas.microsoft.com/office/drawing/2014/main" id="{38008EFD-E0EC-4F8D-AA9A-164B0CFDE12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16" name="Text Box 23">
          <a:extLst>
            <a:ext uri="{FF2B5EF4-FFF2-40B4-BE49-F238E27FC236}">
              <a16:creationId xmlns:a16="http://schemas.microsoft.com/office/drawing/2014/main" id="{6DC6E29C-FEE8-4A72-A500-8F888CAB694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17" name="Text Box 24">
          <a:extLst>
            <a:ext uri="{FF2B5EF4-FFF2-40B4-BE49-F238E27FC236}">
              <a16:creationId xmlns:a16="http://schemas.microsoft.com/office/drawing/2014/main" id="{61CD6988-E1CA-4F97-A57F-B51E92265BE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18" name="Text Box 25">
          <a:extLst>
            <a:ext uri="{FF2B5EF4-FFF2-40B4-BE49-F238E27FC236}">
              <a16:creationId xmlns:a16="http://schemas.microsoft.com/office/drawing/2014/main" id="{2103ED15-A53C-407C-8F30-960984412BF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19" name="Text Box 26">
          <a:extLst>
            <a:ext uri="{FF2B5EF4-FFF2-40B4-BE49-F238E27FC236}">
              <a16:creationId xmlns:a16="http://schemas.microsoft.com/office/drawing/2014/main" id="{9D0DDA10-B3AE-4DAA-91EB-EC1D6DC976B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20" name="Text Box 27">
          <a:extLst>
            <a:ext uri="{FF2B5EF4-FFF2-40B4-BE49-F238E27FC236}">
              <a16:creationId xmlns:a16="http://schemas.microsoft.com/office/drawing/2014/main" id="{2567DD73-6C61-44AC-A660-F5B38A0EA15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21" name="Text Box 28">
          <a:extLst>
            <a:ext uri="{FF2B5EF4-FFF2-40B4-BE49-F238E27FC236}">
              <a16:creationId xmlns:a16="http://schemas.microsoft.com/office/drawing/2014/main" id="{24151D73-3FCB-4CCB-BA42-CDBFA8967B5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22" name="Text Box 29">
          <a:extLst>
            <a:ext uri="{FF2B5EF4-FFF2-40B4-BE49-F238E27FC236}">
              <a16:creationId xmlns:a16="http://schemas.microsoft.com/office/drawing/2014/main" id="{AA3AB7F7-3DF5-48FB-815B-B0953154FEC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23" name="Text Box 30">
          <a:extLst>
            <a:ext uri="{FF2B5EF4-FFF2-40B4-BE49-F238E27FC236}">
              <a16:creationId xmlns:a16="http://schemas.microsoft.com/office/drawing/2014/main" id="{4343C71B-3328-48DB-8154-5C5F39E2823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24" name="Text Box 31">
          <a:extLst>
            <a:ext uri="{FF2B5EF4-FFF2-40B4-BE49-F238E27FC236}">
              <a16:creationId xmlns:a16="http://schemas.microsoft.com/office/drawing/2014/main" id="{F1900051-F300-4E34-A660-523178F0EE7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25" name="Text Box 32">
          <a:extLst>
            <a:ext uri="{FF2B5EF4-FFF2-40B4-BE49-F238E27FC236}">
              <a16:creationId xmlns:a16="http://schemas.microsoft.com/office/drawing/2014/main" id="{03FB0C8A-AEF4-43F5-BD62-FF6016FA6D7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26" name="Text Box 33">
          <a:extLst>
            <a:ext uri="{FF2B5EF4-FFF2-40B4-BE49-F238E27FC236}">
              <a16:creationId xmlns:a16="http://schemas.microsoft.com/office/drawing/2014/main" id="{5BB1464E-306A-476C-8836-F1F974F5BFD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27" name="Text Box 34">
          <a:extLst>
            <a:ext uri="{FF2B5EF4-FFF2-40B4-BE49-F238E27FC236}">
              <a16:creationId xmlns:a16="http://schemas.microsoft.com/office/drawing/2014/main" id="{A93B9E6C-65DE-4C0C-86D4-AACE2EDA696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28" name="Text Box 35">
          <a:extLst>
            <a:ext uri="{FF2B5EF4-FFF2-40B4-BE49-F238E27FC236}">
              <a16:creationId xmlns:a16="http://schemas.microsoft.com/office/drawing/2014/main" id="{6A7BE0D5-DDFB-45A9-8747-6F70AFEEBFD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29" name="Text Box 36">
          <a:extLst>
            <a:ext uri="{FF2B5EF4-FFF2-40B4-BE49-F238E27FC236}">
              <a16:creationId xmlns:a16="http://schemas.microsoft.com/office/drawing/2014/main" id="{438B03EA-09A0-473E-9529-18272FE0194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30" name="Text Box 37">
          <a:extLst>
            <a:ext uri="{FF2B5EF4-FFF2-40B4-BE49-F238E27FC236}">
              <a16:creationId xmlns:a16="http://schemas.microsoft.com/office/drawing/2014/main" id="{4E751228-06D3-4830-A32C-67F462AFA36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31" name="Text Box 38">
          <a:extLst>
            <a:ext uri="{FF2B5EF4-FFF2-40B4-BE49-F238E27FC236}">
              <a16:creationId xmlns:a16="http://schemas.microsoft.com/office/drawing/2014/main" id="{62209F08-6C16-4A3D-B30B-73531284A00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32" name="Text Box 39">
          <a:extLst>
            <a:ext uri="{FF2B5EF4-FFF2-40B4-BE49-F238E27FC236}">
              <a16:creationId xmlns:a16="http://schemas.microsoft.com/office/drawing/2014/main" id="{979DB713-DE23-49DC-9AFD-EB31489E065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33" name="Text Box 40">
          <a:extLst>
            <a:ext uri="{FF2B5EF4-FFF2-40B4-BE49-F238E27FC236}">
              <a16:creationId xmlns:a16="http://schemas.microsoft.com/office/drawing/2014/main" id="{19721A9B-AE4A-425E-9ABA-A4D7EBAC955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34" name="Text Box 41">
          <a:extLst>
            <a:ext uri="{FF2B5EF4-FFF2-40B4-BE49-F238E27FC236}">
              <a16:creationId xmlns:a16="http://schemas.microsoft.com/office/drawing/2014/main" id="{8F80C292-7D87-4CE9-8262-53A64F436A1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35" name="Text Box 42">
          <a:extLst>
            <a:ext uri="{FF2B5EF4-FFF2-40B4-BE49-F238E27FC236}">
              <a16:creationId xmlns:a16="http://schemas.microsoft.com/office/drawing/2014/main" id="{C9871104-4687-412A-B2ED-A8A4890D400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36" name="Text Box 43">
          <a:extLst>
            <a:ext uri="{FF2B5EF4-FFF2-40B4-BE49-F238E27FC236}">
              <a16:creationId xmlns:a16="http://schemas.microsoft.com/office/drawing/2014/main" id="{BCFFECF2-6974-450A-B5B8-D278EA5BB57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37" name="Text Box 44">
          <a:extLst>
            <a:ext uri="{FF2B5EF4-FFF2-40B4-BE49-F238E27FC236}">
              <a16:creationId xmlns:a16="http://schemas.microsoft.com/office/drawing/2014/main" id="{9BDDBA40-5964-45EF-8609-E9847642C88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38" name="Text Box 45">
          <a:extLst>
            <a:ext uri="{FF2B5EF4-FFF2-40B4-BE49-F238E27FC236}">
              <a16:creationId xmlns:a16="http://schemas.microsoft.com/office/drawing/2014/main" id="{347FEBBD-22E8-4CAD-94DB-042474C500B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39" name="Text Box 46">
          <a:extLst>
            <a:ext uri="{FF2B5EF4-FFF2-40B4-BE49-F238E27FC236}">
              <a16:creationId xmlns:a16="http://schemas.microsoft.com/office/drawing/2014/main" id="{B5885A2C-613D-4EE6-A401-BD1B24B8843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40" name="Text Box 47">
          <a:extLst>
            <a:ext uri="{FF2B5EF4-FFF2-40B4-BE49-F238E27FC236}">
              <a16:creationId xmlns:a16="http://schemas.microsoft.com/office/drawing/2014/main" id="{594BCFEB-B67F-4D82-B325-723F7E1FC68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41" name="Text Box 48">
          <a:extLst>
            <a:ext uri="{FF2B5EF4-FFF2-40B4-BE49-F238E27FC236}">
              <a16:creationId xmlns:a16="http://schemas.microsoft.com/office/drawing/2014/main" id="{9CDF13AA-F083-424A-BCAB-5478EEE3514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42" name="Text Box 49">
          <a:extLst>
            <a:ext uri="{FF2B5EF4-FFF2-40B4-BE49-F238E27FC236}">
              <a16:creationId xmlns:a16="http://schemas.microsoft.com/office/drawing/2014/main" id="{52988D4B-8352-4EBE-B62D-2197F67B86A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243" name="Text Box 50">
          <a:extLst>
            <a:ext uri="{FF2B5EF4-FFF2-40B4-BE49-F238E27FC236}">
              <a16:creationId xmlns:a16="http://schemas.microsoft.com/office/drawing/2014/main" id="{A92DBD22-0E06-437B-B251-CBAFD3CA8FBF}"/>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244" name="Text Box 51">
          <a:extLst>
            <a:ext uri="{FF2B5EF4-FFF2-40B4-BE49-F238E27FC236}">
              <a16:creationId xmlns:a16="http://schemas.microsoft.com/office/drawing/2014/main" id="{7D1DED61-9B80-4410-8C45-BEEA1BACCA4F}"/>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45" name="Text Box 52">
          <a:extLst>
            <a:ext uri="{FF2B5EF4-FFF2-40B4-BE49-F238E27FC236}">
              <a16:creationId xmlns:a16="http://schemas.microsoft.com/office/drawing/2014/main" id="{8ABDB029-6C4A-4DD5-B026-622AF178892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46" name="Text Box 53">
          <a:extLst>
            <a:ext uri="{FF2B5EF4-FFF2-40B4-BE49-F238E27FC236}">
              <a16:creationId xmlns:a16="http://schemas.microsoft.com/office/drawing/2014/main" id="{0488436C-379B-4377-B777-DAE3306CD3A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47" name="Text Box 54">
          <a:extLst>
            <a:ext uri="{FF2B5EF4-FFF2-40B4-BE49-F238E27FC236}">
              <a16:creationId xmlns:a16="http://schemas.microsoft.com/office/drawing/2014/main" id="{2C280103-E37C-4FB3-AD97-D49845B5B4D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48" name="Text Box 55">
          <a:extLst>
            <a:ext uri="{FF2B5EF4-FFF2-40B4-BE49-F238E27FC236}">
              <a16:creationId xmlns:a16="http://schemas.microsoft.com/office/drawing/2014/main" id="{E11B4CFD-C950-45DC-96C5-B7E10865544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49" name="Text Box 56">
          <a:extLst>
            <a:ext uri="{FF2B5EF4-FFF2-40B4-BE49-F238E27FC236}">
              <a16:creationId xmlns:a16="http://schemas.microsoft.com/office/drawing/2014/main" id="{CB7667B6-5D0C-4EF1-9A7C-8EFFCC67597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50" name="Text Box 57">
          <a:extLst>
            <a:ext uri="{FF2B5EF4-FFF2-40B4-BE49-F238E27FC236}">
              <a16:creationId xmlns:a16="http://schemas.microsoft.com/office/drawing/2014/main" id="{82E6C8B9-4CE8-4850-B5ED-8BDDF147858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51" name="Text Box 58">
          <a:extLst>
            <a:ext uri="{FF2B5EF4-FFF2-40B4-BE49-F238E27FC236}">
              <a16:creationId xmlns:a16="http://schemas.microsoft.com/office/drawing/2014/main" id="{17A9C770-70D7-400B-BF43-6F932175430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52" name="Text Box 59">
          <a:extLst>
            <a:ext uri="{FF2B5EF4-FFF2-40B4-BE49-F238E27FC236}">
              <a16:creationId xmlns:a16="http://schemas.microsoft.com/office/drawing/2014/main" id="{5713FCE2-87D4-473A-9347-CC654B346CD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53" name="Text Box 60">
          <a:extLst>
            <a:ext uri="{FF2B5EF4-FFF2-40B4-BE49-F238E27FC236}">
              <a16:creationId xmlns:a16="http://schemas.microsoft.com/office/drawing/2014/main" id="{A596BB6B-09D0-46E9-8617-02D3ACCD3E9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54" name="Text Box 61">
          <a:extLst>
            <a:ext uri="{FF2B5EF4-FFF2-40B4-BE49-F238E27FC236}">
              <a16:creationId xmlns:a16="http://schemas.microsoft.com/office/drawing/2014/main" id="{302AB083-6E4D-4003-AF9C-481F83A4544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55" name="Text Box 62">
          <a:extLst>
            <a:ext uri="{FF2B5EF4-FFF2-40B4-BE49-F238E27FC236}">
              <a16:creationId xmlns:a16="http://schemas.microsoft.com/office/drawing/2014/main" id="{3A0D5D10-607A-4FB6-B019-C2370AEA0F2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56" name="Text Box 63">
          <a:extLst>
            <a:ext uri="{FF2B5EF4-FFF2-40B4-BE49-F238E27FC236}">
              <a16:creationId xmlns:a16="http://schemas.microsoft.com/office/drawing/2014/main" id="{5CE0A003-433E-4901-90D6-1F43A81B038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57" name="Text Box 64">
          <a:extLst>
            <a:ext uri="{FF2B5EF4-FFF2-40B4-BE49-F238E27FC236}">
              <a16:creationId xmlns:a16="http://schemas.microsoft.com/office/drawing/2014/main" id="{BB649ECE-BB0E-46ED-A3EE-84E37EEAEDA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58" name="Text Box 65">
          <a:extLst>
            <a:ext uri="{FF2B5EF4-FFF2-40B4-BE49-F238E27FC236}">
              <a16:creationId xmlns:a16="http://schemas.microsoft.com/office/drawing/2014/main" id="{068FE3F7-629D-491A-BF26-D7C9D6D2648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59" name="Text Box 66">
          <a:extLst>
            <a:ext uri="{FF2B5EF4-FFF2-40B4-BE49-F238E27FC236}">
              <a16:creationId xmlns:a16="http://schemas.microsoft.com/office/drawing/2014/main" id="{F8423E45-5A5A-4CE8-84C0-903C3316AA4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260" name="Text Box 67">
          <a:extLst>
            <a:ext uri="{FF2B5EF4-FFF2-40B4-BE49-F238E27FC236}">
              <a16:creationId xmlns:a16="http://schemas.microsoft.com/office/drawing/2014/main" id="{962014A5-C8F4-44BD-969E-49FEE91FC2C1}"/>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261" name="Text Box 68">
          <a:extLst>
            <a:ext uri="{FF2B5EF4-FFF2-40B4-BE49-F238E27FC236}">
              <a16:creationId xmlns:a16="http://schemas.microsoft.com/office/drawing/2014/main" id="{83833582-CA82-43AF-A510-61974F693DFC}"/>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62" name="Text Box 69">
          <a:extLst>
            <a:ext uri="{FF2B5EF4-FFF2-40B4-BE49-F238E27FC236}">
              <a16:creationId xmlns:a16="http://schemas.microsoft.com/office/drawing/2014/main" id="{0EC64967-7433-4A21-8B09-939EA439982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63" name="Text Box 70">
          <a:extLst>
            <a:ext uri="{FF2B5EF4-FFF2-40B4-BE49-F238E27FC236}">
              <a16:creationId xmlns:a16="http://schemas.microsoft.com/office/drawing/2014/main" id="{FC752F33-4AB2-4A3D-9362-2FE0D6E33F5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64" name="Text Box 71">
          <a:extLst>
            <a:ext uri="{FF2B5EF4-FFF2-40B4-BE49-F238E27FC236}">
              <a16:creationId xmlns:a16="http://schemas.microsoft.com/office/drawing/2014/main" id="{2E87A2DF-DE22-4DD1-A8CF-D20245DEAEC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65" name="Text Box 72">
          <a:extLst>
            <a:ext uri="{FF2B5EF4-FFF2-40B4-BE49-F238E27FC236}">
              <a16:creationId xmlns:a16="http://schemas.microsoft.com/office/drawing/2014/main" id="{0EF53078-594E-4F33-817B-71DE8597A03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66" name="Text Box 73">
          <a:extLst>
            <a:ext uri="{FF2B5EF4-FFF2-40B4-BE49-F238E27FC236}">
              <a16:creationId xmlns:a16="http://schemas.microsoft.com/office/drawing/2014/main" id="{686A4368-C69D-4EA2-B77E-9B6546688F3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67" name="Text Box 74">
          <a:extLst>
            <a:ext uri="{FF2B5EF4-FFF2-40B4-BE49-F238E27FC236}">
              <a16:creationId xmlns:a16="http://schemas.microsoft.com/office/drawing/2014/main" id="{B48696CB-D5D0-43C1-9DD0-D49FC43DFDE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68" name="Text Box 75">
          <a:extLst>
            <a:ext uri="{FF2B5EF4-FFF2-40B4-BE49-F238E27FC236}">
              <a16:creationId xmlns:a16="http://schemas.microsoft.com/office/drawing/2014/main" id="{3EB916B7-D345-497D-94B6-AD5D3E783F4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69" name="Text Box 76">
          <a:extLst>
            <a:ext uri="{FF2B5EF4-FFF2-40B4-BE49-F238E27FC236}">
              <a16:creationId xmlns:a16="http://schemas.microsoft.com/office/drawing/2014/main" id="{67BD0105-537F-482E-AF24-7E3287D438E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70" name="Text Box 77">
          <a:extLst>
            <a:ext uri="{FF2B5EF4-FFF2-40B4-BE49-F238E27FC236}">
              <a16:creationId xmlns:a16="http://schemas.microsoft.com/office/drawing/2014/main" id="{5CCEF733-1913-44BF-B56A-C31BF4D8BEE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71" name="Text Box 78">
          <a:extLst>
            <a:ext uri="{FF2B5EF4-FFF2-40B4-BE49-F238E27FC236}">
              <a16:creationId xmlns:a16="http://schemas.microsoft.com/office/drawing/2014/main" id="{BAE3DA54-9C5F-4629-A5D9-3A266AA461C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72" name="Text Box 79">
          <a:extLst>
            <a:ext uri="{FF2B5EF4-FFF2-40B4-BE49-F238E27FC236}">
              <a16:creationId xmlns:a16="http://schemas.microsoft.com/office/drawing/2014/main" id="{C7C10897-E983-4E08-948C-107D719B241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73" name="Text Box 80">
          <a:extLst>
            <a:ext uri="{FF2B5EF4-FFF2-40B4-BE49-F238E27FC236}">
              <a16:creationId xmlns:a16="http://schemas.microsoft.com/office/drawing/2014/main" id="{B8FBDCDE-83AA-4787-8962-AB5EF4837C6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74" name="Text Box 81">
          <a:extLst>
            <a:ext uri="{FF2B5EF4-FFF2-40B4-BE49-F238E27FC236}">
              <a16:creationId xmlns:a16="http://schemas.microsoft.com/office/drawing/2014/main" id="{AC539BD4-F72C-45DD-A50B-1AC1EBC8A35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75" name="Text Box 82">
          <a:extLst>
            <a:ext uri="{FF2B5EF4-FFF2-40B4-BE49-F238E27FC236}">
              <a16:creationId xmlns:a16="http://schemas.microsoft.com/office/drawing/2014/main" id="{2B3EAEF5-93F4-490B-9B4F-CC3BF9E2A62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76" name="Text Box 83">
          <a:extLst>
            <a:ext uri="{FF2B5EF4-FFF2-40B4-BE49-F238E27FC236}">
              <a16:creationId xmlns:a16="http://schemas.microsoft.com/office/drawing/2014/main" id="{144D9453-7BBD-4CBF-A8EE-33806FD2F8D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77" name="Text Box 84">
          <a:extLst>
            <a:ext uri="{FF2B5EF4-FFF2-40B4-BE49-F238E27FC236}">
              <a16:creationId xmlns:a16="http://schemas.microsoft.com/office/drawing/2014/main" id="{CBCFF2DD-1A41-42AE-A56E-BE48DC0B49F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78" name="Text Box 85">
          <a:extLst>
            <a:ext uri="{FF2B5EF4-FFF2-40B4-BE49-F238E27FC236}">
              <a16:creationId xmlns:a16="http://schemas.microsoft.com/office/drawing/2014/main" id="{07E38D83-D4D7-4872-84E9-BA5AD3F1132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79" name="Text Box 86">
          <a:extLst>
            <a:ext uri="{FF2B5EF4-FFF2-40B4-BE49-F238E27FC236}">
              <a16:creationId xmlns:a16="http://schemas.microsoft.com/office/drawing/2014/main" id="{CD9B64D6-EA53-41B6-84BF-EB3377CFF32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80" name="Text Box 87">
          <a:extLst>
            <a:ext uri="{FF2B5EF4-FFF2-40B4-BE49-F238E27FC236}">
              <a16:creationId xmlns:a16="http://schemas.microsoft.com/office/drawing/2014/main" id="{A9557A63-6A40-4EDF-A27F-E257263BA7F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81" name="Text Box 88">
          <a:extLst>
            <a:ext uri="{FF2B5EF4-FFF2-40B4-BE49-F238E27FC236}">
              <a16:creationId xmlns:a16="http://schemas.microsoft.com/office/drawing/2014/main" id="{BDCB7238-6436-448E-B31D-38CB97E8329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82" name="Text Box 89">
          <a:extLst>
            <a:ext uri="{FF2B5EF4-FFF2-40B4-BE49-F238E27FC236}">
              <a16:creationId xmlns:a16="http://schemas.microsoft.com/office/drawing/2014/main" id="{6FB3DD34-1939-4B6D-939F-AFBA908542D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83" name="Text Box 90">
          <a:extLst>
            <a:ext uri="{FF2B5EF4-FFF2-40B4-BE49-F238E27FC236}">
              <a16:creationId xmlns:a16="http://schemas.microsoft.com/office/drawing/2014/main" id="{31A83F9C-CA85-4D0A-B779-4E24D2BE45C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84" name="Text Box 91">
          <a:extLst>
            <a:ext uri="{FF2B5EF4-FFF2-40B4-BE49-F238E27FC236}">
              <a16:creationId xmlns:a16="http://schemas.microsoft.com/office/drawing/2014/main" id="{321BC34E-EA1C-4FCD-9DD1-3B195C2885A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85" name="Text Box 92">
          <a:extLst>
            <a:ext uri="{FF2B5EF4-FFF2-40B4-BE49-F238E27FC236}">
              <a16:creationId xmlns:a16="http://schemas.microsoft.com/office/drawing/2014/main" id="{66919AE5-15FA-4ADF-BC0C-B5B45B5307C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86" name="Text Box 93">
          <a:extLst>
            <a:ext uri="{FF2B5EF4-FFF2-40B4-BE49-F238E27FC236}">
              <a16:creationId xmlns:a16="http://schemas.microsoft.com/office/drawing/2014/main" id="{A7734313-2510-4D76-AA74-2AE67142E92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87" name="Text Box 94">
          <a:extLst>
            <a:ext uri="{FF2B5EF4-FFF2-40B4-BE49-F238E27FC236}">
              <a16:creationId xmlns:a16="http://schemas.microsoft.com/office/drawing/2014/main" id="{426B509B-420C-4855-BA29-DBC0632CF4F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88" name="Text Box 95">
          <a:extLst>
            <a:ext uri="{FF2B5EF4-FFF2-40B4-BE49-F238E27FC236}">
              <a16:creationId xmlns:a16="http://schemas.microsoft.com/office/drawing/2014/main" id="{FC3B1601-2E57-4BD3-B20C-CB93E6F1136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89" name="Text Box 96">
          <a:extLst>
            <a:ext uri="{FF2B5EF4-FFF2-40B4-BE49-F238E27FC236}">
              <a16:creationId xmlns:a16="http://schemas.microsoft.com/office/drawing/2014/main" id="{688FCC6C-FAAB-4093-801E-5E9340CB801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90" name="Text Box 97">
          <a:extLst>
            <a:ext uri="{FF2B5EF4-FFF2-40B4-BE49-F238E27FC236}">
              <a16:creationId xmlns:a16="http://schemas.microsoft.com/office/drawing/2014/main" id="{771FCD36-3473-49B7-AC08-7559133DDEF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91" name="Text Box 98">
          <a:extLst>
            <a:ext uri="{FF2B5EF4-FFF2-40B4-BE49-F238E27FC236}">
              <a16:creationId xmlns:a16="http://schemas.microsoft.com/office/drawing/2014/main" id="{5B8C072F-23A8-4C97-94C9-DBE861155D8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292" name="Text Box 99">
          <a:extLst>
            <a:ext uri="{FF2B5EF4-FFF2-40B4-BE49-F238E27FC236}">
              <a16:creationId xmlns:a16="http://schemas.microsoft.com/office/drawing/2014/main" id="{89AD5CF3-1A0D-415E-9EA3-4DE91924904B}"/>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293" name="Text Box 100">
          <a:extLst>
            <a:ext uri="{FF2B5EF4-FFF2-40B4-BE49-F238E27FC236}">
              <a16:creationId xmlns:a16="http://schemas.microsoft.com/office/drawing/2014/main" id="{3E29F3A5-861C-4507-9AF4-67B44E13E3D1}"/>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94" name="Text Box 101">
          <a:extLst>
            <a:ext uri="{FF2B5EF4-FFF2-40B4-BE49-F238E27FC236}">
              <a16:creationId xmlns:a16="http://schemas.microsoft.com/office/drawing/2014/main" id="{9C8AF723-F3A5-4936-B50C-C646241B98B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95" name="Text Box 102">
          <a:extLst>
            <a:ext uri="{FF2B5EF4-FFF2-40B4-BE49-F238E27FC236}">
              <a16:creationId xmlns:a16="http://schemas.microsoft.com/office/drawing/2014/main" id="{3204C0CF-FE0B-42EB-8EA5-FB0D725A2C9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296" name="Text Box 103">
          <a:extLst>
            <a:ext uri="{FF2B5EF4-FFF2-40B4-BE49-F238E27FC236}">
              <a16:creationId xmlns:a16="http://schemas.microsoft.com/office/drawing/2014/main" id="{6CB19931-1BB0-4C42-8CDA-D115D282745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97" name="Text Box 104">
          <a:extLst>
            <a:ext uri="{FF2B5EF4-FFF2-40B4-BE49-F238E27FC236}">
              <a16:creationId xmlns:a16="http://schemas.microsoft.com/office/drawing/2014/main" id="{D10F4FC8-D761-4115-A127-DEA52F645A0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98" name="Text Box 105">
          <a:extLst>
            <a:ext uri="{FF2B5EF4-FFF2-40B4-BE49-F238E27FC236}">
              <a16:creationId xmlns:a16="http://schemas.microsoft.com/office/drawing/2014/main" id="{C3F1E17F-CB62-4C99-9872-9FA05C471BB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299" name="Text Box 106">
          <a:extLst>
            <a:ext uri="{FF2B5EF4-FFF2-40B4-BE49-F238E27FC236}">
              <a16:creationId xmlns:a16="http://schemas.microsoft.com/office/drawing/2014/main" id="{3EB92712-A396-4DA4-9CC0-C47BFB26793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00" name="Text Box 107">
          <a:extLst>
            <a:ext uri="{FF2B5EF4-FFF2-40B4-BE49-F238E27FC236}">
              <a16:creationId xmlns:a16="http://schemas.microsoft.com/office/drawing/2014/main" id="{73838CD5-D34C-4647-9E36-1F944BE3B1B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01" name="Text Box 108">
          <a:extLst>
            <a:ext uri="{FF2B5EF4-FFF2-40B4-BE49-F238E27FC236}">
              <a16:creationId xmlns:a16="http://schemas.microsoft.com/office/drawing/2014/main" id="{A3963410-F839-4A38-A4A1-8E285A986E3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02" name="Text Box 109">
          <a:extLst>
            <a:ext uri="{FF2B5EF4-FFF2-40B4-BE49-F238E27FC236}">
              <a16:creationId xmlns:a16="http://schemas.microsoft.com/office/drawing/2014/main" id="{7EE11639-CEAF-4DA8-90C7-BB557FCEA71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03" name="Text Box 110">
          <a:extLst>
            <a:ext uri="{FF2B5EF4-FFF2-40B4-BE49-F238E27FC236}">
              <a16:creationId xmlns:a16="http://schemas.microsoft.com/office/drawing/2014/main" id="{1EAD2FEE-15F0-444C-8969-A0C4A181EC0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04" name="Text Box 111">
          <a:extLst>
            <a:ext uri="{FF2B5EF4-FFF2-40B4-BE49-F238E27FC236}">
              <a16:creationId xmlns:a16="http://schemas.microsoft.com/office/drawing/2014/main" id="{352C056D-6813-4AA5-8DFA-5CD326B10AD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05" name="Text Box 112">
          <a:extLst>
            <a:ext uri="{FF2B5EF4-FFF2-40B4-BE49-F238E27FC236}">
              <a16:creationId xmlns:a16="http://schemas.microsoft.com/office/drawing/2014/main" id="{AB8E6E9B-8972-4B6A-8477-1ED7FB86BDF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06" name="Text Box 113">
          <a:extLst>
            <a:ext uri="{FF2B5EF4-FFF2-40B4-BE49-F238E27FC236}">
              <a16:creationId xmlns:a16="http://schemas.microsoft.com/office/drawing/2014/main" id="{A3F708D3-445D-4BC9-B4B3-3709CA5A0FB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07" name="Text Box 114">
          <a:extLst>
            <a:ext uri="{FF2B5EF4-FFF2-40B4-BE49-F238E27FC236}">
              <a16:creationId xmlns:a16="http://schemas.microsoft.com/office/drawing/2014/main" id="{932EF1C7-E03B-4275-B6A7-9A0D6F37364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08" name="Text Box 115">
          <a:extLst>
            <a:ext uri="{FF2B5EF4-FFF2-40B4-BE49-F238E27FC236}">
              <a16:creationId xmlns:a16="http://schemas.microsoft.com/office/drawing/2014/main" id="{92CABFD0-2B44-4214-A94E-B1E65AAFAFE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309" name="Text Box 116">
          <a:extLst>
            <a:ext uri="{FF2B5EF4-FFF2-40B4-BE49-F238E27FC236}">
              <a16:creationId xmlns:a16="http://schemas.microsoft.com/office/drawing/2014/main" id="{EAEB07AA-7CCF-4102-8E01-D1CCBAE0311A}"/>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310" name="Text Box 117">
          <a:extLst>
            <a:ext uri="{FF2B5EF4-FFF2-40B4-BE49-F238E27FC236}">
              <a16:creationId xmlns:a16="http://schemas.microsoft.com/office/drawing/2014/main" id="{0F35E4B5-C19D-4C36-80A9-546781E8A5B7}"/>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11" name="Text Box 118">
          <a:extLst>
            <a:ext uri="{FF2B5EF4-FFF2-40B4-BE49-F238E27FC236}">
              <a16:creationId xmlns:a16="http://schemas.microsoft.com/office/drawing/2014/main" id="{6AAB0B41-D30A-4F54-B94B-43ABC976532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12" name="Text Box 119">
          <a:extLst>
            <a:ext uri="{FF2B5EF4-FFF2-40B4-BE49-F238E27FC236}">
              <a16:creationId xmlns:a16="http://schemas.microsoft.com/office/drawing/2014/main" id="{74B130B2-F718-4D6D-A069-9FF06D316B6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13" name="Text Box 120">
          <a:extLst>
            <a:ext uri="{FF2B5EF4-FFF2-40B4-BE49-F238E27FC236}">
              <a16:creationId xmlns:a16="http://schemas.microsoft.com/office/drawing/2014/main" id="{B1A56A33-2C95-4608-ACB3-BF527E16581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14" name="Text Box 121">
          <a:extLst>
            <a:ext uri="{FF2B5EF4-FFF2-40B4-BE49-F238E27FC236}">
              <a16:creationId xmlns:a16="http://schemas.microsoft.com/office/drawing/2014/main" id="{904584AA-EC10-4F5D-81FF-04CC8260472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15" name="Text Box 122">
          <a:extLst>
            <a:ext uri="{FF2B5EF4-FFF2-40B4-BE49-F238E27FC236}">
              <a16:creationId xmlns:a16="http://schemas.microsoft.com/office/drawing/2014/main" id="{53AEE4C4-ABE6-408F-B915-37D40C340FB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16" name="Text Box 123">
          <a:extLst>
            <a:ext uri="{FF2B5EF4-FFF2-40B4-BE49-F238E27FC236}">
              <a16:creationId xmlns:a16="http://schemas.microsoft.com/office/drawing/2014/main" id="{DCB34132-ED0D-4570-9E78-0788A34BAB3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17" name="Text Box 124">
          <a:extLst>
            <a:ext uri="{FF2B5EF4-FFF2-40B4-BE49-F238E27FC236}">
              <a16:creationId xmlns:a16="http://schemas.microsoft.com/office/drawing/2014/main" id="{36E2940A-7366-447D-A83B-82BDA0FACDC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18" name="Text Box 125">
          <a:extLst>
            <a:ext uri="{FF2B5EF4-FFF2-40B4-BE49-F238E27FC236}">
              <a16:creationId xmlns:a16="http://schemas.microsoft.com/office/drawing/2014/main" id="{EDC1CBE5-3650-4243-A6B9-D53D5A032DF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19" name="Text Box 126">
          <a:extLst>
            <a:ext uri="{FF2B5EF4-FFF2-40B4-BE49-F238E27FC236}">
              <a16:creationId xmlns:a16="http://schemas.microsoft.com/office/drawing/2014/main" id="{C9C3F2E7-D24D-4E45-B7FD-8A082B24D73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20" name="Text Box 127">
          <a:extLst>
            <a:ext uri="{FF2B5EF4-FFF2-40B4-BE49-F238E27FC236}">
              <a16:creationId xmlns:a16="http://schemas.microsoft.com/office/drawing/2014/main" id="{360649ED-B71C-42FC-914A-718923C5C0E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21" name="Text Box 128">
          <a:extLst>
            <a:ext uri="{FF2B5EF4-FFF2-40B4-BE49-F238E27FC236}">
              <a16:creationId xmlns:a16="http://schemas.microsoft.com/office/drawing/2014/main" id="{C65F26DC-5A32-4817-9047-6B6B9DBA2D4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22" name="Text Box 129">
          <a:extLst>
            <a:ext uri="{FF2B5EF4-FFF2-40B4-BE49-F238E27FC236}">
              <a16:creationId xmlns:a16="http://schemas.microsoft.com/office/drawing/2014/main" id="{D6138DAA-B0F1-4770-893D-49B1AB5CFF1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23" name="Text Box 130">
          <a:extLst>
            <a:ext uri="{FF2B5EF4-FFF2-40B4-BE49-F238E27FC236}">
              <a16:creationId xmlns:a16="http://schemas.microsoft.com/office/drawing/2014/main" id="{8DD93FB3-5925-4C81-826F-67BEE7DFCB6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24" name="Text Box 131">
          <a:extLst>
            <a:ext uri="{FF2B5EF4-FFF2-40B4-BE49-F238E27FC236}">
              <a16:creationId xmlns:a16="http://schemas.microsoft.com/office/drawing/2014/main" id="{392A9183-32B1-4AAA-B262-C9B82413B07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25" name="Text Box 132">
          <a:extLst>
            <a:ext uri="{FF2B5EF4-FFF2-40B4-BE49-F238E27FC236}">
              <a16:creationId xmlns:a16="http://schemas.microsoft.com/office/drawing/2014/main" id="{2F578C2F-967B-4815-84A8-665911303A8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26" name="Text Box 133">
          <a:extLst>
            <a:ext uri="{FF2B5EF4-FFF2-40B4-BE49-F238E27FC236}">
              <a16:creationId xmlns:a16="http://schemas.microsoft.com/office/drawing/2014/main" id="{4FADE541-BC48-4879-9397-112F228E503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27" name="Text Box 134">
          <a:extLst>
            <a:ext uri="{FF2B5EF4-FFF2-40B4-BE49-F238E27FC236}">
              <a16:creationId xmlns:a16="http://schemas.microsoft.com/office/drawing/2014/main" id="{59C8EDA7-60C2-4392-B974-8D62E2D3F44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28" name="Text Box 135">
          <a:extLst>
            <a:ext uri="{FF2B5EF4-FFF2-40B4-BE49-F238E27FC236}">
              <a16:creationId xmlns:a16="http://schemas.microsoft.com/office/drawing/2014/main" id="{97201C44-2374-45D1-B80E-A1B05EE3FA7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29" name="Text Box 136">
          <a:extLst>
            <a:ext uri="{FF2B5EF4-FFF2-40B4-BE49-F238E27FC236}">
              <a16:creationId xmlns:a16="http://schemas.microsoft.com/office/drawing/2014/main" id="{F7D0723F-E3F2-4CBD-BD4B-EBD07C5C870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30" name="Text Box 137">
          <a:extLst>
            <a:ext uri="{FF2B5EF4-FFF2-40B4-BE49-F238E27FC236}">
              <a16:creationId xmlns:a16="http://schemas.microsoft.com/office/drawing/2014/main" id="{76313951-1167-4D3E-A59E-043AF659754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31" name="Text Box 138">
          <a:extLst>
            <a:ext uri="{FF2B5EF4-FFF2-40B4-BE49-F238E27FC236}">
              <a16:creationId xmlns:a16="http://schemas.microsoft.com/office/drawing/2014/main" id="{B00C6B96-4146-4724-9E4D-B0F636AE516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32" name="Text Box 139">
          <a:extLst>
            <a:ext uri="{FF2B5EF4-FFF2-40B4-BE49-F238E27FC236}">
              <a16:creationId xmlns:a16="http://schemas.microsoft.com/office/drawing/2014/main" id="{8CF7A581-198C-4860-9AA5-F25963CD0F2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33" name="Text Box 140">
          <a:extLst>
            <a:ext uri="{FF2B5EF4-FFF2-40B4-BE49-F238E27FC236}">
              <a16:creationId xmlns:a16="http://schemas.microsoft.com/office/drawing/2014/main" id="{EC564B2C-4938-4EAD-BDF2-86CB4F653E0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34" name="Text Box 141">
          <a:extLst>
            <a:ext uri="{FF2B5EF4-FFF2-40B4-BE49-F238E27FC236}">
              <a16:creationId xmlns:a16="http://schemas.microsoft.com/office/drawing/2014/main" id="{8E2F111B-810A-4AE0-BD75-238AB565BD8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35" name="Text Box 142">
          <a:extLst>
            <a:ext uri="{FF2B5EF4-FFF2-40B4-BE49-F238E27FC236}">
              <a16:creationId xmlns:a16="http://schemas.microsoft.com/office/drawing/2014/main" id="{9A1E2CA2-7DEA-4B10-A280-823EA99651F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36" name="Text Box 143">
          <a:extLst>
            <a:ext uri="{FF2B5EF4-FFF2-40B4-BE49-F238E27FC236}">
              <a16:creationId xmlns:a16="http://schemas.microsoft.com/office/drawing/2014/main" id="{93B71A81-9038-4D14-B8BA-974164A321E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37" name="Text Box 144">
          <a:extLst>
            <a:ext uri="{FF2B5EF4-FFF2-40B4-BE49-F238E27FC236}">
              <a16:creationId xmlns:a16="http://schemas.microsoft.com/office/drawing/2014/main" id="{ED7D34F7-B32B-48EA-B061-5175D599536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38" name="Text Box 145">
          <a:extLst>
            <a:ext uri="{FF2B5EF4-FFF2-40B4-BE49-F238E27FC236}">
              <a16:creationId xmlns:a16="http://schemas.microsoft.com/office/drawing/2014/main" id="{DF16D4B0-08F6-4452-BC12-D18641E9E5C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39" name="Text Box 146">
          <a:extLst>
            <a:ext uri="{FF2B5EF4-FFF2-40B4-BE49-F238E27FC236}">
              <a16:creationId xmlns:a16="http://schemas.microsoft.com/office/drawing/2014/main" id="{B87006F1-FA6E-4E31-855F-746A83298A4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40" name="Text Box 147">
          <a:extLst>
            <a:ext uri="{FF2B5EF4-FFF2-40B4-BE49-F238E27FC236}">
              <a16:creationId xmlns:a16="http://schemas.microsoft.com/office/drawing/2014/main" id="{F10222E4-98AC-4450-BDB3-2D3AD727E47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341" name="Text Box 148">
          <a:extLst>
            <a:ext uri="{FF2B5EF4-FFF2-40B4-BE49-F238E27FC236}">
              <a16:creationId xmlns:a16="http://schemas.microsoft.com/office/drawing/2014/main" id="{C3EBE6D7-221B-4B2C-AC2D-DB42B5BC2378}"/>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342" name="Text Box 149">
          <a:extLst>
            <a:ext uri="{FF2B5EF4-FFF2-40B4-BE49-F238E27FC236}">
              <a16:creationId xmlns:a16="http://schemas.microsoft.com/office/drawing/2014/main" id="{B619EE2A-7FCA-4A6A-A725-561765949B48}"/>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43" name="Text Box 150">
          <a:extLst>
            <a:ext uri="{FF2B5EF4-FFF2-40B4-BE49-F238E27FC236}">
              <a16:creationId xmlns:a16="http://schemas.microsoft.com/office/drawing/2014/main" id="{95B65101-F905-4CCD-B461-1E63281D69B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44" name="Text Box 151">
          <a:extLst>
            <a:ext uri="{FF2B5EF4-FFF2-40B4-BE49-F238E27FC236}">
              <a16:creationId xmlns:a16="http://schemas.microsoft.com/office/drawing/2014/main" id="{42953211-D2BF-48DD-8309-7748FB81CC3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45" name="Text Box 152">
          <a:extLst>
            <a:ext uri="{FF2B5EF4-FFF2-40B4-BE49-F238E27FC236}">
              <a16:creationId xmlns:a16="http://schemas.microsoft.com/office/drawing/2014/main" id="{260E7EDD-EDC1-4347-9189-B6C935CDD8D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46" name="Text Box 153">
          <a:extLst>
            <a:ext uri="{FF2B5EF4-FFF2-40B4-BE49-F238E27FC236}">
              <a16:creationId xmlns:a16="http://schemas.microsoft.com/office/drawing/2014/main" id="{966E5132-E15E-474A-95E1-7FDB5F5E38F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47" name="Text Box 154">
          <a:extLst>
            <a:ext uri="{FF2B5EF4-FFF2-40B4-BE49-F238E27FC236}">
              <a16:creationId xmlns:a16="http://schemas.microsoft.com/office/drawing/2014/main" id="{72BB51FF-8CA4-411C-BA5C-B8F2ECDB0CA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48" name="Text Box 155">
          <a:extLst>
            <a:ext uri="{FF2B5EF4-FFF2-40B4-BE49-F238E27FC236}">
              <a16:creationId xmlns:a16="http://schemas.microsoft.com/office/drawing/2014/main" id="{85A9CF01-D172-4C5E-974C-EC892810723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49" name="Text Box 156">
          <a:extLst>
            <a:ext uri="{FF2B5EF4-FFF2-40B4-BE49-F238E27FC236}">
              <a16:creationId xmlns:a16="http://schemas.microsoft.com/office/drawing/2014/main" id="{A1E34EAE-F83E-423B-ACAB-5B8E2205840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50" name="Text Box 157">
          <a:extLst>
            <a:ext uri="{FF2B5EF4-FFF2-40B4-BE49-F238E27FC236}">
              <a16:creationId xmlns:a16="http://schemas.microsoft.com/office/drawing/2014/main" id="{019E01F5-4F51-4423-BA60-D0BF4EE6F0D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51" name="Text Box 158">
          <a:extLst>
            <a:ext uri="{FF2B5EF4-FFF2-40B4-BE49-F238E27FC236}">
              <a16:creationId xmlns:a16="http://schemas.microsoft.com/office/drawing/2014/main" id="{44FA752B-C72A-4720-9349-C3D8D8E2522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52" name="Text Box 159">
          <a:extLst>
            <a:ext uri="{FF2B5EF4-FFF2-40B4-BE49-F238E27FC236}">
              <a16:creationId xmlns:a16="http://schemas.microsoft.com/office/drawing/2014/main" id="{D800B14B-D204-4CBC-A269-64CA253B04D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53" name="Text Box 160">
          <a:extLst>
            <a:ext uri="{FF2B5EF4-FFF2-40B4-BE49-F238E27FC236}">
              <a16:creationId xmlns:a16="http://schemas.microsoft.com/office/drawing/2014/main" id="{A1AE5ECD-A725-42E0-931E-7E824EA8A37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54" name="Text Box 161">
          <a:extLst>
            <a:ext uri="{FF2B5EF4-FFF2-40B4-BE49-F238E27FC236}">
              <a16:creationId xmlns:a16="http://schemas.microsoft.com/office/drawing/2014/main" id="{0182052F-433B-438C-9557-01E4AC65149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55" name="Text Box 162">
          <a:extLst>
            <a:ext uri="{FF2B5EF4-FFF2-40B4-BE49-F238E27FC236}">
              <a16:creationId xmlns:a16="http://schemas.microsoft.com/office/drawing/2014/main" id="{56EE03F1-0080-4166-8A94-79B53A83AF8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56" name="Text Box 163">
          <a:extLst>
            <a:ext uri="{FF2B5EF4-FFF2-40B4-BE49-F238E27FC236}">
              <a16:creationId xmlns:a16="http://schemas.microsoft.com/office/drawing/2014/main" id="{CED53178-32AD-430B-801C-EE0BE7C1559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57" name="Text Box 164">
          <a:extLst>
            <a:ext uri="{FF2B5EF4-FFF2-40B4-BE49-F238E27FC236}">
              <a16:creationId xmlns:a16="http://schemas.microsoft.com/office/drawing/2014/main" id="{18959C07-7651-42FC-AC4D-62E21B9CD14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358" name="Text Box 165">
          <a:extLst>
            <a:ext uri="{FF2B5EF4-FFF2-40B4-BE49-F238E27FC236}">
              <a16:creationId xmlns:a16="http://schemas.microsoft.com/office/drawing/2014/main" id="{15547CBE-1D93-4ADB-AEFF-EAE94A19653B}"/>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359" name="Text Box 166">
          <a:extLst>
            <a:ext uri="{FF2B5EF4-FFF2-40B4-BE49-F238E27FC236}">
              <a16:creationId xmlns:a16="http://schemas.microsoft.com/office/drawing/2014/main" id="{AC6E2849-4B02-45F1-9C57-EB1429F5C92C}"/>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60" name="Text Box 167">
          <a:extLst>
            <a:ext uri="{FF2B5EF4-FFF2-40B4-BE49-F238E27FC236}">
              <a16:creationId xmlns:a16="http://schemas.microsoft.com/office/drawing/2014/main" id="{D4112A03-C3A6-4694-9E54-16F21821D43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61" name="Text Box 168">
          <a:extLst>
            <a:ext uri="{FF2B5EF4-FFF2-40B4-BE49-F238E27FC236}">
              <a16:creationId xmlns:a16="http://schemas.microsoft.com/office/drawing/2014/main" id="{81AC3BC7-7111-4E27-981E-C232B3475D9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62" name="Text Box 169">
          <a:extLst>
            <a:ext uri="{FF2B5EF4-FFF2-40B4-BE49-F238E27FC236}">
              <a16:creationId xmlns:a16="http://schemas.microsoft.com/office/drawing/2014/main" id="{9C19BC23-0124-4BC2-84B4-2F80EA0F8E2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63" name="Text Box 170">
          <a:extLst>
            <a:ext uri="{FF2B5EF4-FFF2-40B4-BE49-F238E27FC236}">
              <a16:creationId xmlns:a16="http://schemas.microsoft.com/office/drawing/2014/main" id="{4163BC63-4BCF-436F-AA24-A70736EE43C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64" name="Text Box 171">
          <a:extLst>
            <a:ext uri="{FF2B5EF4-FFF2-40B4-BE49-F238E27FC236}">
              <a16:creationId xmlns:a16="http://schemas.microsoft.com/office/drawing/2014/main" id="{7D8D363D-808D-4A26-883E-192FBE91393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65" name="Text Box 172">
          <a:extLst>
            <a:ext uri="{FF2B5EF4-FFF2-40B4-BE49-F238E27FC236}">
              <a16:creationId xmlns:a16="http://schemas.microsoft.com/office/drawing/2014/main" id="{8B6EC935-CE83-471B-8DC0-95DE80F5E8E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66" name="Text Box 173">
          <a:extLst>
            <a:ext uri="{FF2B5EF4-FFF2-40B4-BE49-F238E27FC236}">
              <a16:creationId xmlns:a16="http://schemas.microsoft.com/office/drawing/2014/main" id="{9BF4BA69-4776-4912-97A1-531F4C89C29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67" name="Text Box 174">
          <a:extLst>
            <a:ext uri="{FF2B5EF4-FFF2-40B4-BE49-F238E27FC236}">
              <a16:creationId xmlns:a16="http://schemas.microsoft.com/office/drawing/2014/main" id="{9006384C-3CAE-4E12-8679-FF1132A473D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68" name="Text Box 175">
          <a:extLst>
            <a:ext uri="{FF2B5EF4-FFF2-40B4-BE49-F238E27FC236}">
              <a16:creationId xmlns:a16="http://schemas.microsoft.com/office/drawing/2014/main" id="{30877BA2-9E41-4AE3-8318-B3B39376FF9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69" name="Text Box 176">
          <a:extLst>
            <a:ext uri="{FF2B5EF4-FFF2-40B4-BE49-F238E27FC236}">
              <a16:creationId xmlns:a16="http://schemas.microsoft.com/office/drawing/2014/main" id="{976C03F5-CF35-4CC7-9809-D9418B3A36C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70" name="Text Box 177">
          <a:extLst>
            <a:ext uri="{FF2B5EF4-FFF2-40B4-BE49-F238E27FC236}">
              <a16:creationId xmlns:a16="http://schemas.microsoft.com/office/drawing/2014/main" id="{661741F1-88BC-48DE-AB78-EF166956CE9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71" name="Text Box 178">
          <a:extLst>
            <a:ext uri="{FF2B5EF4-FFF2-40B4-BE49-F238E27FC236}">
              <a16:creationId xmlns:a16="http://schemas.microsoft.com/office/drawing/2014/main" id="{6377BA65-0E90-42CC-A72B-20F5F4C84C9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72" name="Text Box 179">
          <a:extLst>
            <a:ext uri="{FF2B5EF4-FFF2-40B4-BE49-F238E27FC236}">
              <a16:creationId xmlns:a16="http://schemas.microsoft.com/office/drawing/2014/main" id="{A83CC641-DD2F-48BE-A375-C230BC361F1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73" name="Text Box 180">
          <a:extLst>
            <a:ext uri="{FF2B5EF4-FFF2-40B4-BE49-F238E27FC236}">
              <a16:creationId xmlns:a16="http://schemas.microsoft.com/office/drawing/2014/main" id="{BAE4B54D-552D-4401-B75B-386020EC018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74" name="Text Box 181">
          <a:extLst>
            <a:ext uri="{FF2B5EF4-FFF2-40B4-BE49-F238E27FC236}">
              <a16:creationId xmlns:a16="http://schemas.microsoft.com/office/drawing/2014/main" id="{4BAC1FA4-2BBF-40F6-BF46-7D37C7FFEB6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75" name="Text Box 182">
          <a:extLst>
            <a:ext uri="{FF2B5EF4-FFF2-40B4-BE49-F238E27FC236}">
              <a16:creationId xmlns:a16="http://schemas.microsoft.com/office/drawing/2014/main" id="{D19C6F82-1D3C-4A12-A59F-776A1F1A23E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76" name="Text Box 183">
          <a:extLst>
            <a:ext uri="{FF2B5EF4-FFF2-40B4-BE49-F238E27FC236}">
              <a16:creationId xmlns:a16="http://schemas.microsoft.com/office/drawing/2014/main" id="{9ED58124-3232-4555-A0FC-2374DF6F781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77" name="Text Box 184">
          <a:extLst>
            <a:ext uri="{FF2B5EF4-FFF2-40B4-BE49-F238E27FC236}">
              <a16:creationId xmlns:a16="http://schemas.microsoft.com/office/drawing/2014/main" id="{58ED3310-C9A9-45A9-8E5A-FE3E8F12B63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78" name="Text Box 185">
          <a:extLst>
            <a:ext uri="{FF2B5EF4-FFF2-40B4-BE49-F238E27FC236}">
              <a16:creationId xmlns:a16="http://schemas.microsoft.com/office/drawing/2014/main" id="{6D2B76B6-B924-48D5-B636-DABBF7AB9C2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79" name="Text Box 186">
          <a:extLst>
            <a:ext uri="{FF2B5EF4-FFF2-40B4-BE49-F238E27FC236}">
              <a16:creationId xmlns:a16="http://schemas.microsoft.com/office/drawing/2014/main" id="{1CAE7E7D-2D14-44AD-A07F-DA3148D8ADF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80" name="Text Box 187">
          <a:extLst>
            <a:ext uri="{FF2B5EF4-FFF2-40B4-BE49-F238E27FC236}">
              <a16:creationId xmlns:a16="http://schemas.microsoft.com/office/drawing/2014/main" id="{DFF62354-E7AC-452D-9446-B7A03A5623D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81" name="Text Box 188">
          <a:extLst>
            <a:ext uri="{FF2B5EF4-FFF2-40B4-BE49-F238E27FC236}">
              <a16:creationId xmlns:a16="http://schemas.microsoft.com/office/drawing/2014/main" id="{9BFEA5D6-A015-4C50-A6A9-50E270BF15D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82" name="Text Box 189">
          <a:extLst>
            <a:ext uri="{FF2B5EF4-FFF2-40B4-BE49-F238E27FC236}">
              <a16:creationId xmlns:a16="http://schemas.microsoft.com/office/drawing/2014/main" id="{5926DF51-35F3-4CCD-8ABC-99D56346F8F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83" name="Text Box 190">
          <a:extLst>
            <a:ext uri="{FF2B5EF4-FFF2-40B4-BE49-F238E27FC236}">
              <a16:creationId xmlns:a16="http://schemas.microsoft.com/office/drawing/2014/main" id="{300A4364-A392-493F-A6EC-941764D737C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84" name="Text Box 191">
          <a:extLst>
            <a:ext uri="{FF2B5EF4-FFF2-40B4-BE49-F238E27FC236}">
              <a16:creationId xmlns:a16="http://schemas.microsoft.com/office/drawing/2014/main" id="{FA8998DA-456B-4F1D-812A-BC9059DC12B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85" name="Text Box 192">
          <a:extLst>
            <a:ext uri="{FF2B5EF4-FFF2-40B4-BE49-F238E27FC236}">
              <a16:creationId xmlns:a16="http://schemas.microsoft.com/office/drawing/2014/main" id="{4E218545-C105-487A-99E5-0C580DB06A7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86" name="Text Box 194">
          <a:extLst>
            <a:ext uri="{FF2B5EF4-FFF2-40B4-BE49-F238E27FC236}">
              <a16:creationId xmlns:a16="http://schemas.microsoft.com/office/drawing/2014/main" id="{D6E7DA08-E5BF-43B7-ABB8-D8EAD2D890B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87" name="Text Box 195">
          <a:extLst>
            <a:ext uri="{FF2B5EF4-FFF2-40B4-BE49-F238E27FC236}">
              <a16:creationId xmlns:a16="http://schemas.microsoft.com/office/drawing/2014/main" id="{14717990-78A8-47D2-94C5-D12429CF857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388" name="Text Box 2">
          <a:extLst>
            <a:ext uri="{FF2B5EF4-FFF2-40B4-BE49-F238E27FC236}">
              <a16:creationId xmlns:a16="http://schemas.microsoft.com/office/drawing/2014/main" id="{8AB7E7AC-02B7-4F01-981F-C49B847943CA}"/>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89" name="Text Box 3">
          <a:extLst>
            <a:ext uri="{FF2B5EF4-FFF2-40B4-BE49-F238E27FC236}">
              <a16:creationId xmlns:a16="http://schemas.microsoft.com/office/drawing/2014/main" id="{257E604C-E7A0-4DCE-95E1-7C0BF2CDFD4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90" name="Text Box 4">
          <a:extLst>
            <a:ext uri="{FF2B5EF4-FFF2-40B4-BE49-F238E27FC236}">
              <a16:creationId xmlns:a16="http://schemas.microsoft.com/office/drawing/2014/main" id="{8C8B2A62-CAE7-4996-92FA-5DA443CF967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91" name="Text Box 5">
          <a:extLst>
            <a:ext uri="{FF2B5EF4-FFF2-40B4-BE49-F238E27FC236}">
              <a16:creationId xmlns:a16="http://schemas.microsoft.com/office/drawing/2014/main" id="{46B3F3CF-9D4C-4C95-9BF3-656CFE7DBC1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92" name="Text Box 6">
          <a:extLst>
            <a:ext uri="{FF2B5EF4-FFF2-40B4-BE49-F238E27FC236}">
              <a16:creationId xmlns:a16="http://schemas.microsoft.com/office/drawing/2014/main" id="{C751412B-3F7D-46DD-9CD8-0C182DB611D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93" name="Text Box 7">
          <a:extLst>
            <a:ext uri="{FF2B5EF4-FFF2-40B4-BE49-F238E27FC236}">
              <a16:creationId xmlns:a16="http://schemas.microsoft.com/office/drawing/2014/main" id="{52F9F568-9ECF-4557-9200-ACAF4474150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394" name="Text Box 8">
          <a:extLst>
            <a:ext uri="{FF2B5EF4-FFF2-40B4-BE49-F238E27FC236}">
              <a16:creationId xmlns:a16="http://schemas.microsoft.com/office/drawing/2014/main" id="{CFE59F75-54D2-49EA-AE3F-000E7760E59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95" name="Text Box 9">
          <a:extLst>
            <a:ext uri="{FF2B5EF4-FFF2-40B4-BE49-F238E27FC236}">
              <a16:creationId xmlns:a16="http://schemas.microsoft.com/office/drawing/2014/main" id="{7732F62D-FD1D-42AA-A15E-22445DB03FB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96" name="Text Box 10">
          <a:extLst>
            <a:ext uri="{FF2B5EF4-FFF2-40B4-BE49-F238E27FC236}">
              <a16:creationId xmlns:a16="http://schemas.microsoft.com/office/drawing/2014/main" id="{7B3B4606-CC2A-4E79-88C8-1FC2FB3D106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97" name="Text Box 11">
          <a:extLst>
            <a:ext uri="{FF2B5EF4-FFF2-40B4-BE49-F238E27FC236}">
              <a16:creationId xmlns:a16="http://schemas.microsoft.com/office/drawing/2014/main" id="{EBB13801-4A7A-46D5-A029-90E65C84879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98" name="Text Box 12">
          <a:extLst>
            <a:ext uri="{FF2B5EF4-FFF2-40B4-BE49-F238E27FC236}">
              <a16:creationId xmlns:a16="http://schemas.microsoft.com/office/drawing/2014/main" id="{0AA4EF34-68C4-4FBB-95CB-73B719D208E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399" name="Text Box 13">
          <a:extLst>
            <a:ext uri="{FF2B5EF4-FFF2-40B4-BE49-F238E27FC236}">
              <a16:creationId xmlns:a16="http://schemas.microsoft.com/office/drawing/2014/main" id="{50EBC1E2-7454-462E-8118-C4BE5DBD8B2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00" name="Text Box 14">
          <a:extLst>
            <a:ext uri="{FF2B5EF4-FFF2-40B4-BE49-F238E27FC236}">
              <a16:creationId xmlns:a16="http://schemas.microsoft.com/office/drawing/2014/main" id="{7232BFBF-2B8B-4797-868D-C5044A65740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01" name="Text Box 15">
          <a:extLst>
            <a:ext uri="{FF2B5EF4-FFF2-40B4-BE49-F238E27FC236}">
              <a16:creationId xmlns:a16="http://schemas.microsoft.com/office/drawing/2014/main" id="{8132F944-02DA-44FA-9793-9C30E3F2CEC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02" name="Text Box 16">
          <a:extLst>
            <a:ext uri="{FF2B5EF4-FFF2-40B4-BE49-F238E27FC236}">
              <a16:creationId xmlns:a16="http://schemas.microsoft.com/office/drawing/2014/main" id="{DA5753CD-1533-42DD-89C1-9CB5F5C9D7E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03" name="Text Box 17">
          <a:extLst>
            <a:ext uri="{FF2B5EF4-FFF2-40B4-BE49-F238E27FC236}">
              <a16:creationId xmlns:a16="http://schemas.microsoft.com/office/drawing/2014/main" id="{4C082F9C-1002-4310-AFCB-BA631F0AC29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404" name="Text Box 18">
          <a:extLst>
            <a:ext uri="{FF2B5EF4-FFF2-40B4-BE49-F238E27FC236}">
              <a16:creationId xmlns:a16="http://schemas.microsoft.com/office/drawing/2014/main" id="{C652E165-47D0-440A-AB35-C3B188974973}"/>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405" name="Text Box 19">
          <a:extLst>
            <a:ext uri="{FF2B5EF4-FFF2-40B4-BE49-F238E27FC236}">
              <a16:creationId xmlns:a16="http://schemas.microsoft.com/office/drawing/2014/main" id="{76F741A1-46CD-4D2C-AABA-C5F985330664}"/>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06" name="Text Box 20">
          <a:extLst>
            <a:ext uri="{FF2B5EF4-FFF2-40B4-BE49-F238E27FC236}">
              <a16:creationId xmlns:a16="http://schemas.microsoft.com/office/drawing/2014/main" id="{261A7E95-1334-4DC6-9F43-D9199D8F9B9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07" name="Text Box 21">
          <a:extLst>
            <a:ext uri="{FF2B5EF4-FFF2-40B4-BE49-F238E27FC236}">
              <a16:creationId xmlns:a16="http://schemas.microsoft.com/office/drawing/2014/main" id="{BA62544E-CEAD-4650-B070-3ECFA556340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08" name="Text Box 22">
          <a:extLst>
            <a:ext uri="{FF2B5EF4-FFF2-40B4-BE49-F238E27FC236}">
              <a16:creationId xmlns:a16="http://schemas.microsoft.com/office/drawing/2014/main" id="{1AFF253C-E28D-4DC7-B9F8-7818C85B74A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09" name="Text Box 23">
          <a:extLst>
            <a:ext uri="{FF2B5EF4-FFF2-40B4-BE49-F238E27FC236}">
              <a16:creationId xmlns:a16="http://schemas.microsoft.com/office/drawing/2014/main" id="{912DBC68-C461-4F4D-9929-1758C5FC950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10" name="Text Box 24">
          <a:extLst>
            <a:ext uri="{FF2B5EF4-FFF2-40B4-BE49-F238E27FC236}">
              <a16:creationId xmlns:a16="http://schemas.microsoft.com/office/drawing/2014/main" id="{F942C36D-44CD-48E6-8778-C062A40A981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11" name="Text Box 25">
          <a:extLst>
            <a:ext uri="{FF2B5EF4-FFF2-40B4-BE49-F238E27FC236}">
              <a16:creationId xmlns:a16="http://schemas.microsoft.com/office/drawing/2014/main" id="{1AF5A081-35B0-4CF9-B486-A6FDEE1F9E0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12" name="Text Box 26">
          <a:extLst>
            <a:ext uri="{FF2B5EF4-FFF2-40B4-BE49-F238E27FC236}">
              <a16:creationId xmlns:a16="http://schemas.microsoft.com/office/drawing/2014/main" id="{0CBB66C0-9514-4448-A747-8D8D9DCDBEA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13" name="Text Box 27">
          <a:extLst>
            <a:ext uri="{FF2B5EF4-FFF2-40B4-BE49-F238E27FC236}">
              <a16:creationId xmlns:a16="http://schemas.microsoft.com/office/drawing/2014/main" id="{9245F7AE-9B68-4122-A1F8-40885560A05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14" name="Text Box 28">
          <a:extLst>
            <a:ext uri="{FF2B5EF4-FFF2-40B4-BE49-F238E27FC236}">
              <a16:creationId xmlns:a16="http://schemas.microsoft.com/office/drawing/2014/main" id="{F798B818-07D8-4DB8-8C4E-279E4B9597B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15" name="Text Box 29">
          <a:extLst>
            <a:ext uri="{FF2B5EF4-FFF2-40B4-BE49-F238E27FC236}">
              <a16:creationId xmlns:a16="http://schemas.microsoft.com/office/drawing/2014/main" id="{CFE4E7A4-3A84-41D7-A77F-6867062DBED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16" name="Text Box 30">
          <a:extLst>
            <a:ext uri="{FF2B5EF4-FFF2-40B4-BE49-F238E27FC236}">
              <a16:creationId xmlns:a16="http://schemas.microsoft.com/office/drawing/2014/main" id="{866319F7-C757-4471-BF0A-CCE545ED25A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17" name="Text Box 31">
          <a:extLst>
            <a:ext uri="{FF2B5EF4-FFF2-40B4-BE49-F238E27FC236}">
              <a16:creationId xmlns:a16="http://schemas.microsoft.com/office/drawing/2014/main" id="{BC11444B-002A-4567-B732-71E392898C4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18" name="Text Box 32">
          <a:extLst>
            <a:ext uri="{FF2B5EF4-FFF2-40B4-BE49-F238E27FC236}">
              <a16:creationId xmlns:a16="http://schemas.microsoft.com/office/drawing/2014/main" id="{80D7141D-9182-498F-B6D9-3481955754A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19" name="Text Box 33">
          <a:extLst>
            <a:ext uri="{FF2B5EF4-FFF2-40B4-BE49-F238E27FC236}">
              <a16:creationId xmlns:a16="http://schemas.microsoft.com/office/drawing/2014/main" id="{30B65332-0B6A-44F2-87EB-942798990DA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20" name="Text Box 34">
          <a:extLst>
            <a:ext uri="{FF2B5EF4-FFF2-40B4-BE49-F238E27FC236}">
              <a16:creationId xmlns:a16="http://schemas.microsoft.com/office/drawing/2014/main" id="{4705C43B-7CF6-4A66-9D04-CAE1EC3A36D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21" name="Text Box 35">
          <a:extLst>
            <a:ext uri="{FF2B5EF4-FFF2-40B4-BE49-F238E27FC236}">
              <a16:creationId xmlns:a16="http://schemas.microsoft.com/office/drawing/2014/main" id="{6B86465F-F902-4AC5-96A1-D80E1A22B46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22" name="Text Box 36">
          <a:extLst>
            <a:ext uri="{FF2B5EF4-FFF2-40B4-BE49-F238E27FC236}">
              <a16:creationId xmlns:a16="http://schemas.microsoft.com/office/drawing/2014/main" id="{6FABCF7A-D030-4B1E-86EE-3A662384B3C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23" name="Text Box 37">
          <a:extLst>
            <a:ext uri="{FF2B5EF4-FFF2-40B4-BE49-F238E27FC236}">
              <a16:creationId xmlns:a16="http://schemas.microsoft.com/office/drawing/2014/main" id="{10B1A7AF-15B3-465A-AA2F-A1DF51ACCEF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24" name="Text Box 38">
          <a:extLst>
            <a:ext uri="{FF2B5EF4-FFF2-40B4-BE49-F238E27FC236}">
              <a16:creationId xmlns:a16="http://schemas.microsoft.com/office/drawing/2014/main" id="{860BC2EF-A3C2-41F1-9C91-74165E9BACA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25" name="Text Box 39">
          <a:extLst>
            <a:ext uri="{FF2B5EF4-FFF2-40B4-BE49-F238E27FC236}">
              <a16:creationId xmlns:a16="http://schemas.microsoft.com/office/drawing/2014/main" id="{2D9F6C87-F047-4CED-A116-248688E50B3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26" name="Text Box 40">
          <a:extLst>
            <a:ext uri="{FF2B5EF4-FFF2-40B4-BE49-F238E27FC236}">
              <a16:creationId xmlns:a16="http://schemas.microsoft.com/office/drawing/2014/main" id="{212EEFBB-8E9C-4A0B-899F-78E60B3C613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27" name="Text Box 41">
          <a:extLst>
            <a:ext uri="{FF2B5EF4-FFF2-40B4-BE49-F238E27FC236}">
              <a16:creationId xmlns:a16="http://schemas.microsoft.com/office/drawing/2014/main" id="{214F4C70-7170-4C24-9D6A-A12BD08C810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28" name="Text Box 42">
          <a:extLst>
            <a:ext uri="{FF2B5EF4-FFF2-40B4-BE49-F238E27FC236}">
              <a16:creationId xmlns:a16="http://schemas.microsoft.com/office/drawing/2014/main" id="{22D8371A-4B15-4312-A0AC-F7CEAA94CF5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29" name="Text Box 43">
          <a:extLst>
            <a:ext uri="{FF2B5EF4-FFF2-40B4-BE49-F238E27FC236}">
              <a16:creationId xmlns:a16="http://schemas.microsoft.com/office/drawing/2014/main" id="{4399A4C5-9B84-48E8-B95B-96668144563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30" name="Text Box 44">
          <a:extLst>
            <a:ext uri="{FF2B5EF4-FFF2-40B4-BE49-F238E27FC236}">
              <a16:creationId xmlns:a16="http://schemas.microsoft.com/office/drawing/2014/main" id="{1C585D9D-6C18-4F5F-92C1-3CD67ADCFB7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31" name="Text Box 45">
          <a:extLst>
            <a:ext uri="{FF2B5EF4-FFF2-40B4-BE49-F238E27FC236}">
              <a16:creationId xmlns:a16="http://schemas.microsoft.com/office/drawing/2014/main" id="{2D66124A-CE0D-44B1-BAE6-C33D73B4FAD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32" name="Text Box 46">
          <a:extLst>
            <a:ext uri="{FF2B5EF4-FFF2-40B4-BE49-F238E27FC236}">
              <a16:creationId xmlns:a16="http://schemas.microsoft.com/office/drawing/2014/main" id="{064EC636-069E-4539-9605-AA779581A44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33" name="Text Box 47">
          <a:extLst>
            <a:ext uri="{FF2B5EF4-FFF2-40B4-BE49-F238E27FC236}">
              <a16:creationId xmlns:a16="http://schemas.microsoft.com/office/drawing/2014/main" id="{70150FFC-D26C-41C6-A180-A7680A4ED0D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34" name="Text Box 48">
          <a:extLst>
            <a:ext uri="{FF2B5EF4-FFF2-40B4-BE49-F238E27FC236}">
              <a16:creationId xmlns:a16="http://schemas.microsoft.com/office/drawing/2014/main" id="{A1EDD26B-78AB-4D9A-9CC2-B9803257B3C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35" name="Text Box 49">
          <a:extLst>
            <a:ext uri="{FF2B5EF4-FFF2-40B4-BE49-F238E27FC236}">
              <a16:creationId xmlns:a16="http://schemas.microsoft.com/office/drawing/2014/main" id="{D90614E2-E5AB-4E61-A307-99EAD7CF50D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436" name="Text Box 50">
          <a:extLst>
            <a:ext uri="{FF2B5EF4-FFF2-40B4-BE49-F238E27FC236}">
              <a16:creationId xmlns:a16="http://schemas.microsoft.com/office/drawing/2014/main" id="{27DC7090-2429-455A-9715-1FEF9349FBA8}"/>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437" name="Text Box 51">
          <a:extLst>
            <a:ext uri="{FF2B5EF4-FFF2-40B4-BE49-F238E27FC236}">
              <a16:creationId xmlns:a16="http://schemas.microsoft.com/office/drawing/2014/main" id="{290217E8-6BC1-4A83-915B-09A52C35E82F}"/>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38" name="Text Box 52">
          <a:extLst>
            <a:ext uri="{FF2B5EF4-FFF2-40B4-BE49-F238E27FC236}">
              <a16:creationId xmlns:a16="http://schemas.microsoft.com/office/drawing/2014/main" id="{D8650164-B320-465C-B382-47DA0B4A66B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39" name="Text Box 53">
          <a:extLst>
            <a:ext uri="{FF2B5EF4-FFF2-40B4-BE49-F238E27FC236}">
              <a16:creationId xmlns:a16="http://schemas.microsoft.com/office/drawing/2014/main" id="{1DAB7BE9-9B5E-4471-A4FE-2851A2AD291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40" name="Text Box 54">
          <a:extLst>
            <a:ext uri="{FF2B5EF4-FFF2-40B4-BE49-F238E27FC236}">
              <a16:creationId xmlns:a16="http://schemas.microsoft.com/office/drawing/2014/main" id="{406CEECD-7003-4CD5-978E-2ECF4EF70E2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41" name="Text Box 55">
          <a:extLst>
            <a:ext uri="{FF2B5EF4-FFF2-40B4-BE49-F238E27FC236}">
              <a16:creationId xmlns:a16="http://schemas.microsoft.com/office/drawing/2014/main" id="{5A600CEE-7FF9-42A0-AD71-BD6AF299CCA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42" name="Text Box 56">
          <a:extLst>
            <a:ext uri="{FF2B5EF4-FFF2-40B4-BE49-F238E27FC236}">
              <a16:creationId xmlns:a16="http://schemas.microsoft.com/office/drawing/2014/main" id="{7D5F8428-3D95-4CC9-8334-E33051B05CF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43" name="Text Box 57">
          <a:extLst>
            <a:ext uri="{FF2B5EF4-FFF2-40B4-BE49-F238E27FC236}">
              <a16:creationId xmlns:a16="http://schemas.microsoft.com/office/drawing/2014/main" id="{11CC8B86-27CE-492F-AAFB-FAA1C1E37C1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44" name="Text Box 58">
          <a:extLst>
            <a:ext uri="{FF2B5EF4-FFF2-40B4-BE49-F238E27FC236}">
              <a16:creationId xmlns:a16="http://schemas.microsoft.com/office/drawing/2014/main" id="{CBD2C777-E588-4ED3-B32A-C5CDF93111E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45" name="Text Box 59">
          <a:extLst>
            <a:ext uri="{FF2B5EF4-FFF2-40B4-BE49-F238E27FC236}">
              <a16:creationId xmlns:a16="http://schemas.microsoft.com/office/drawing/2014/main" id="{D8665A25-57F5-4EC4-B5AA-5990A956095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46" name="Text Box 60">
          <a:extLst>
            <a:ext uri="{FF2B5EF4-FFF2-40B4-BE49-F238E27FC236}">
              <a16:creationId xmlns:a16="http://schemas.microsoft.com/office/drawing/2014/main" id="{1824F1A3-85B7-4E9C-AE17-ACA86F42947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47" name="Text Box 61">
          <a:extLst>
            <a:ext uri="{FF2B5EF4-FFF2-40B4-BE49-F238E27FC236}">
              <a16:creationId xmlns:a16="http://schemas.microsoft.com/office/drawing/2014/main" id="{6C3E379E-98F5-42E1-93B7-C587914214C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48" name="Text Box 62">
          <a:extLst>
            <a:ext uri="{FF2B5EF4-FFF2-40B4-BE49-F238E27FC236}">
              <a16:creationId xmlns:a16="http://schemas.microsoft.com/office/drawing/2014/main" id="{E643E626-CC7F-45F0-BB6B-DCDE4690B95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49" name="Text Box 63">
          <a:extLst>
            <a:ext uri="{FF2B5EF4-FFF2-40B4-BE49-F238E27FC236}">
              <a16:creationId xmlns:a16="http://schemas.microsoft.com/office/drawing/2014/main" id="{06C226F7-2D01-430A-9E92-7D398440362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50" name="Text Box 64">
          <a:extLst>
            <a:ext uri="{FF2B5EF4-FFF2-40B4-BE49-F238E27FC236}">
              <a16:creationId xmlns:a16="http://schemas.microsoft.com/office/drawing/2014/main" id="{8637F839-220B-49C0-B3CC-6FF4CEB3A1B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51" name="Text Box 65">
          <a:extLst>
            <a:ext uri="{FF2B5EF4-FFF2-40B4-BE49-F238E27FC236}">
              <a16:creationId xmlns:a16="http://schemas.microsoft.com/office/drawing/2014/main" id="{2A228326-6AE9-4ED2-8D60-9BBDFEFC93D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52" name="Text Box 66">
          <a:extLst>
            <a:ext uri="{FF2B5EF4-FFF2-40B4-BE49-F238E27FC236}">
              <a16:creationId xmlns:a16="http://schemas.microsoft.com/office/drawing/2014/main" id="{BB0E1E39-36E4-477D-BFD3-317C07F7A75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453" name="Text Box 67">
          <a:extLst>
            <a:ext uri="{FF2B5EF4-FFF2-40B4-BE49-F238E27FC236}">
              <a16:creationId xmlns:a16="http://schemas.microsoft.com/office/drawing/2014/main" id="{7A79471D-ABDE-49A5-8318-D0F3BCE4730B}"/>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454" name="Text Box 68">
          <a:extLst>
            <a:ext uri="{FF2B5EF4-FFF2-40B4-BE49-F238E27FC236}">
              <a16:creationId xmlns:a16="http://schemas.microsoft.com/office/drawing/2014/main" id="{DBCE2E1D-EAD6-4853-A2B5-00585E641BE3}"/>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55" name="Text Box 69">
          <a:extLst>
            <a:ext uri="{FF2B5EF4-FFF2-40B4-BE49-F238E27FC236}">
              <a16:creationId xmlns:a16="http://schemas.microsoft.com/office/drawing/2014/main" id="{DA073C82-1D8B-464E-A182-68E435D6FC1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56" name="Text Box 70">
          <a:extLst>
            <a:ext uri="{FF2B5EF4-FFF2-40B4-BE49-F238E27FC236}">
              <a16:creationId xmlns:a16="http://schemas.microsoft.com/office/drawing/2014/main" id="{ED021E91-D7D5-4732-911C-C0D8823E615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57" name="Text Box 71">
          <a:extLst>
            <a:ext uri="{FF2B5EF4-FFF2-40B4-BE49-F238E27FC236}">
              <a16:creationId xmlns:a16="http://schemas.microsoft.com/office/drawing/2014/main" id="{3AA6F8A8-B1E3-46EB-9EDD-0B2F98E587C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58" name="Text Box 72">
          <a:extLst>
            <a:ext uri="{FF2B5EF4-FFF2-40B4-BE49-F238E27FC236}">
              <a16:creationId xmlns:a16="http://schemas.microsoft.com/office/drawing/2014/main" id="{829F6076-2A04-492F-9657-ABA5C23066D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59" name="Text Box 73">
          <a:extLst>
            <a:ext uri="{FF2B5EF4-FFF2-40B4-BE49-F238E27FC236}">
              <a16:creationId xmlns:a16="http://schemas.microsoft.com/office/drawing/2014/main" id="{4A07426C-D3B5-47D9-9CAD-D78C5A48254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60" name="Text Box 74">
          <a:extLst>
            <a:ext uri="{FF2B5EF4-FFF2-40B4-BE49-F238E27FC236}">
              <a16:creationId xmlns:a16="http://schemas.microsoft.com/office/drawing/2014/main" id="{5A77B264-CACE-4407-8315-8BA4F19098A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61" name="Text Box 75">
          <a:extLst>
            <a:ext uri="{FF2B5EF4-FFF2-40B4-BE49-F238E27FC236}">
              <a16:creationId xmlns:a16="http://schemas.microsoft.com/office/drawing/2014/main" id="{46651A71-BC72-4C6C-B5CC-2FD157B218B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62" name="Text Box 76">
          <a:extLst>
            <a:ext uri="{FF2B5EF4-FFF2-40B4-BE49-F238E27FC236}">
              <a16:creationId xmlns:a16="http://schemas.microsoft.com/office/drawing/2014/main" id="{57276EFF-E1E1-4298-AB6D-D3659CF1AC7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63" name="Text Box 77">
          <a:extLst>
            <a:ext uri="{FF2B5EF4-FFF2-40B4-BE49-F238E27FC236}">
              <a16:creationId xmlns:a16="http://schemas.microsoft.com/office/drawing/2014/main" id="{959FE375-6B8D-40F7-BCBF-AAEDB57BA2D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64" name="Text Box 78">
          <a:extLst>
            <a:ext uri="{FF2B5EF4-FFF2-40B4-BE49-F238E27FC236}">
              <a16:creationId xmlns:a16="http://schemas.microsoft.com/office/drawing/2014/main" id="{BEB48666-881C-436B-971E-425D708765A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65" name="Text Box 79">
          <a:extLst>
            <a:ext uri="{FF2B5EF4-FFF2-40B4-BE49-F238E27FC236}">
              <a16:creationId xmlns:a16="http://schemas.microsoft.com/office/drawing/2014/main" id="{C25CE33B-D4C6-491F-8AF6-A48ABD66C04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66" name="Text Box 80">
          <a:extLst>
            <a:ext uri="{FF2B5EF4-FFF2-40B4-BE49-F238E27FC236}">
              <a16:creationId xmlns:a16="http://schemas.microsoft.com/office/drawing/2014/main" id="{DABD4961-E453-4D60-BFE5-86065EBDF92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67" name="Text Box 81">
          <a:extLst>
            <a:ext uri="{FF2B5EF4-FFF2-40B4-BE49-F238E27FC236}">
              <a16:creationId xmlns:a16="http://schemas.microsoft.com/office/drawing/2014/main" id="{5758619F-DF29-4F0D-864F-33C0C112D1C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68" name="Text Box 82">
          <a:extLst>
            <a:ext uri="{FF2B5EF4-FFF2-40B4-BE49-F238E27FC236}">
              <a16:creationId xmlns:a16="http://schemas.microsoft.com/office/drawing/2014/main" id="{B05B27EE-BEAA-4ACB-AB72-59F3CA21D59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69" name="Text Box 83">
          <a:extLst>
            <a:ext uri="{FF2B5EF4-FFF2-40B4-BE49-F238E27FC236}">
              <a16:creationId xmlns:a16="http://schemas.microsoft.com/office/drawing/2014/main" id="{64D925CB-A09E-447D-ACF0-EB2D34301A5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70" name="Text Box 84">
          <a:extLst>
            <a:ext uri="{FF2B5EF4-FFF2-40B4-BE49-F238E27FC236}">
              <a16:creationId xmlns:a16="http://schemas.microsoft.com/office/drawing/2014/main" id="{58F3267D-E714-4E34-A58E-C11DEAAE575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71" name="Text Box 85">
          <a:extLst>
            <a:ext uri="{FF2B5EF4-FFF2-40B4-BE49-F238E27FC236}">
              <a16:creationId xmlns:a16="http://schemas.microsoft.com/office/drawing/2014/main" id="{115FB58F-D692-4664-8799-9055DA8C673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72" name="Text Box 86">
          <a:extLst>
            <a:ext uri="{FF2B5EF4-FFF2-40B4-BE49-F238E27FC236}">
              <a16:creationId xmlns:a16="http://schemas.microsoft.com/office/drawing/2014/main" id="{6BC02A47-6FE3-4510-AF34-9DB8D590872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73" name="Text Box 87">
          <a:extLst>
            <a:ext uri="{FF2B5EF4-FFF2-40B4-BE49-F238E27FC236}">
              <a16:creationId xmlns:a16="http://schemas.microsoft.com/office/drawing/2014/main" id="{1B0A9932-B9D6-4D8B-B60E-1B3831D76B9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74" name="Text Box 88">
          <a:extLst>
            <a:ext uri="{FF2B5EF4-FFF2-40B4-BE49-F238E27FC236}">
              <a16:creationId xmlns:a16="http://schemas.microsoft.com/office/drawing/2014/main" id="{0BF6FB78-9C89-4FCE-9CC9-18E6E43C1CF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75" name="Text Box 89">
          <a:extLst>
            <a:ext uri="{FF2B5EF4-FFF2-40B4-BE49-F238E27FC236}">
              <a16:creationId xmlns:a16="http://schemas.microsoft.com/office/drawing/2014/main" id="{B8136287-F847-4432-A1BA-49CD756275F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76" name="Text Box 90">
          <a:extLst>
            <a:ext uri="{FF2B5EF4-FFF2-40B4-BE49-F238E27FC236}">
              <a16:creationId xmlns:a16="http://schemas.microsoft.com/office/drawing/2014/main" id="{5B5CDC27-A2FB-488A-943C-084024F247B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77" name="Text Box 91">
          <a:extLst>
            <a:ext uri="{FF2B5EF4-FFF2-40B4-BE49-F238E27FC236}">
              <a16:creationId xmlns:a16="http://schemas.microsoft.com/office/drawing/2014/main" id="{62F6ED58-8A1B-4D89-A8A4-78F3E6F0706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78" name="Text Box 92">
          <a:extLst>
            <a:ext uri="{FF2B5EF4-FFF2-40B4-BE49-F238E27FC236}">
              <a16:creationId xmlns:a16="http://schemas.microsoft.com/office/drawing/2014/main" id="{09D2166E-643E-418A-A0DE-0260061D898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79" name="Text Box 93">
          <a:extLst>
            <a:ext uri="{FF2B5EF4-FFF2-40B4-BE49-F238E27FC236}">
              <a16:creationId xmlns:a16="http://schemas.microsoft.com/office/drawing/2014/main" id="{D75E3970-8E67-4F11-806C-9387B766BEC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80" name="Text Box 94">
          <a:extLst>
            <a:ext uri="{FF2B5EF4-FFF2-40B4-BE49-F238E27FC236}">
              <a16:creationId xmlns:a16="http://schemas.microsoft.com/office/drawing/2014/main" id="{031297FD-C2AE-451D-95B2-B1CEADDE63E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81" name="Text Box 95">
          <a:extLst>
            <a:ext uri="{FF2B5EF4-FFF2-40B4-BE49-F238E27FC236}">
              <a16:creationId xmlns:a16="http://schemas.microsoft.com/office/drawing/2014/main" id="{25E471D9-85EF-4C18-9B85-A21B87FF1F4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82" name="Text Box 96">
          <a:extLst>
            <a:ext uri="{FF2B5EF4-FFF2-40B4-BE49-F238E27FC236}">
              <a16:creationId xmlns:a16="http://schemas.microsoft.com/office/drawing/2014/main" id="{C20FCD23-A9B6-49F4-9434-15CB5E5F65C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83" name="Text Box 97">
          <a:extLst>
            <a:ext uri="{FF2B5EF4-FFF2-40B4-BE49-F238E27FC236}">
              <a16:creationId xmlns:a16="http://schemas.microsoft.com/office/drawing/2014/main" id="{3FE19E51-6019-444F-A0FB-B66802CF122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84" name="Text Box 98">
          <a:extLst>
            <a:ext uri="{FF2B5EF4-FFF2-40B4-BE49-F238E27FC236}">
              <a16:creationId xmlns:a16="http://schemas.microsoft.com/office/drawing/2014/main" id="{68C93FA8-1B48-45B2-A47B-738635B69C6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485" name="Text Box 99">
          <a:extLst>
            <a:ext uri="{FF2B5EF4-FFF2-40B4-BE49-F238E27FC236}">
              <a16:creationId xmlns:a16="http://schemas.microsoft.com/office/drawing/2014/main" id="{3B19E126-F1C1-4414-B659-5C1F114EFE07}"/>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486" name="Text Box 100">
          <a:extLst>
            <a:ext uri="{FF2B5EF4-FFF2-40B4-BE49-F238E27FC236}">
              <a16:creationId xmlns:a16="http://schemas.microsoft.com/office/drawing/2014/main" id="{F2380D21-EA04-4A4D-A8D2-1D2AA41E45D6}"/>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87" name="Text Box 101">
          <a:extLst>
            <a:ext uri="{FF2B5EF4-FFF2-40B4-BE49-F238E27FC236}">
              <a16:creationId xmlns:a16="http://schemas.microsoft.com/office/drawing/2014/main" id="{F6AC4F8A-3214-4C01-BADA-3E29F72D169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88" name="Text Box 102">
          <a:extLst>
            <a:ext uri="{FF2B5EF4-FFF2-40B4-BE49-F238E27FC236}">
              <a16:creationId xmlns:a16="http://schemas.microsoft.com/office/drawing/2014/main" id="{91C29130-D7BD-4290-B0D4-4C2A763F81D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89" name="Text Box 103">
          <a:extLst>
            <a:ext uri="{FF2B5EF4-FFF2-40B4-BE49-F238E27FC236}">
              <a16:creationId xmlns:a16="http://schemas.microsoft.com/office/drawing/2014/main" id="{C660B429-4F07-4813-8C17-C22F659F6B2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90" name="Text Box 104">
          <a:extLst>
            <a:ext uri="{FF2B5EF4-FFF2-40B4-BE49-F238E27FC236}">
              <a16:creationId xmlns:a16="http://schemas.microsoft.com/office/drawing/2014/main" id="{6ED621E5-8633-4BA2-8501-CFF0BC9BBE0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91" name="Text Box 105">
          <a:extLst>
            <a:ext uri="{FF2B5EF4-FFF2-40B4-BE49-F238E27FC236}">
              <a16:creationId xmlns:a16="http://schemas.microsoft.com/office/drawing/2014/main" id="{061F8D17-CF12-407A-9659-7107EF635B6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92" name="Text Box 106">
          <a:extLst>
            <a:ext uri="{FF2B5EF4-FFF2-40B4-BE49-F238E27FC236}">
              <a16:creationId xmlns:a16="http://schemas.microsoft.com/office/drawing/2014/main" id="{7178E22E-FF9B-4B26-8F96-4890454E8B6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93" name="Text Box 107">
          <a:extLst>
            <a:ext uri="{FF2B5EF4-FFF2-40B4-BE49-F238E27FC236}">
              <a16:creationId xmlns:a16="http://schemas.microsoft.com/office/drawing/2014/main" id="{88E702C3-A1A8-4C9E-BCC5-B49BEDA7400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94" name="Text Box 108">
          <a:extLst>
            <a:ext uri="{FF2B5EF4-FFF2-40B4-BE49-F238E27FC236}">
              <a16:creationId xmlns:a16="http://schemas.microsoft.com/office/drawing/2014/main" id="{7DA5E278-C362-4206-856E-2111B88145E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95" name="Text Box 109">
          <a:extLst>
            <a:ext uri="{FF2B5EF4-FFF2-40B4-BE49-F238E27FC236}">
              <a16:creationId xmlns:a16="http://schemas.microsoft.com/office/drawing/2014/main" id="{DC6B6C25-AA1B-4052-8845-514E0EFE623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96" name="Text Box 110">
          <a:extLst>
            <a:ext uri="{FF2B5EF4-FFF2-40B4-BE49-F238E27FC236}">
              <a16:creationId xmlns:a16="http://schemas.microsoft.com/office/drawing/2014/main" id="{E969B704-6E9E-4A2A-9EB4-0EC7FEB91E2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97" name="Text Box 111">
          <a:extLst>
            <a:ext uri="{FF2B5EF4-FFF2-40B4-BE49-F238E27FC236}">
              <a16:creationId xmlns:a16="http://schemas.microsoft.com/office/drawing/2014/main" id="{92973863-DB31-4072-A7F4-2B9B58B25BD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498" name="Text Box 112">
          <a:extLst>
            <a:ext uri="{FF2B5EF4-FFF2-40B4-BE49-F238E27FC236}">
              <a16:creationId xmlns:a16="http://schemas.microsoft.com/office/drawing/2014/main" id="{1FB72A21-6A42-4E62-B5E2-A82855D6AFE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499" name="Text Box 113">
          <a:extLst>
            <a:ext uri="{FF2B5EF4-FFF2-40B4-BE49-F238E27FC236}">
              <a16:creationId xmlns:a16="http://schemas.microsoft.com/office/drawing/2014/main" id="{77901653-672F-439D-8EF9-849353A8F00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00" name="Text Box 114">
          <a:extLst>
            <a:ext uri="{FF2B5EF4-FFF2-40B4-BE49-F238E27FC236}">
              <a16:creationId xmlns:a16="http://schemas.microsoft.com/office/drawing/2014/main" id="{80153561-A279-4C6F-B048-42D5CEE6B5A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01" name="Text Box 115">
          <a:extLst>
            <a:ext uri="{FF2B5EF4-FFF2-40B4-BE49-F238E27FC236}">
              <a16:creationId xmlns:a16="http://schemas.microsoft.com/office/drawing/2014/main" id="{E4F4D48A-7A81-4764-AA08-FDD18F7DFC1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502" name="Text Box 116">
          <a:extLst>
            <a:ext uri="{FF2B5EF4-FFF2-40B4-BE49-F238E27FC236}">
              <a16:creationId xmlns:a16="http://schemas.microsoft.com/office/drawing/2014/main" id="{DBB1A0AF-71EC-4CA2-8ADA-F0A3B596578C}"/>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503" name="Text Box 117">
          <a:extLst>
            <a:ext uri="{FF2B5EF4-FFF2-40B4-BE49-F238E27FC236}">
              <a16:creationId xmlns:a16="http://schemas.microsoft.com/office/drawing/2014/main" id="{B03F4D5C-1467-46D8-998C-479586C55A46}"/>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04" name="Text Box 118">
          <a:extLst>
            <a:ext uri="{FF2B5EF4-FFF2-40B4-BE49-F238E27FC236}">
              <a16:creationId xmlns:a16="http://schemas.microsoft.com/office/drawing/2014/main" id="{1A8D86B4-AC66-4813-B546-462F5503F17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05" name="Text Box 119">
          <a:extLst>
            <a:ext uri="{FF2B5EF4-FFF2-40B4-BE49-F238E27FC236}">
              <a16:creationId xmlns:a16="http://schemas.microsoft.com/office/drawing/2014/main" id="{F43C2994-70B0-48AE-81C7-27CC6549CF6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06" name="Text Box 120">
          <a:extLst>
            <a:ext uri="{FF2B5EF4-FFF2-40B4-BE49-F238E27FC236}">
              <a16:creationId xmlns:a16="http://schemas.microsoft.com/office/drawing/2014/main" id="{601C9E86-F7B1-4F67-ACD8-188460F296D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07" name="Text Box 121">
          <a:extLst>
            <a:ext uri="{FF2B5EF4-FFF2-40B4-BE49-F238E27FC236}">
              <a16:creationId xmlns:a16="http://schemas.microsoft.com/office/drawing/2014/main" id="{1E771D53-3568-4844-BF0A-0111696087F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08" name="Text Box 122">
          <a:extLst>
            <a:ext uri="{FF2B5EF4-FFF2-40B4-BE49-F238E27FC236}">
              <a16:creationId xmlns:a16="http://schemas.microsoft.com/office/drawing/2014/main" id="{B1508056-C0BA-4673-BD62-8DA8A4A0417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09" name="Text Box 123">
          <a:extLst>
            <a:ext uri="{FF2B5EF4-FFF2-40B4-BE49-F238E27FC236}">
              <a16:creationId xmlns:a16="http://schemas.microsoft.com/office/drawing/2014/main" id="{776812DB-F625-4D37-9468-853488C5DCF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10" name="Text Box 124">
          <a:extLst>
            <a:ext uri="{FF2B5EF4-FFF2-40B4-BE49-F238E27FC236}">
              <a16:creationId xmlns:a16="http://schemas.microsoft.com/office/drawing/2014/main" id="{B7A2E248-3E1C-420D-B7F1-05FD73C1EA4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11" name="Text Box 125">
          <a:extLst>
            <a:ext uri="{FF2B5EF4-FFF2-40B4-BE49-F238E27FC236}">
              <a16:creationId xmlns:a16="http://schemas.microsoft.com/office/drawing/2014/main" id="{C2DC982C-A785-44BA-81E1-AB8E1415CB4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12" name="Text Box 126">
          <a:extLst>
            <a:ext uri="{FF2B5EF4-FFF2-40B4-BE49-F238E27FC236}">
              <a16:creationId xmlns:a16="http://schemas.microsoft.com/office/drawing/2014/main" id="{8CB3B449-5ADB-4815-A29F-4715CC78E0C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13" name="Text Box 127">
          <a:extLst>
            <a:ext uri="{FF2B5EF4-FFF2-40B4-BE49-F238E27FC236}">
              <a16:creationId xmlns:a16="http://schemas.microsoft.com/office/drawing/2014/main" id="{677415E8-221E-4910-8C6A-9210340B6A0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14" name="Text Box 128">
          <a:extLst>
            <a:ext uri="{FF2B5EF4-FFF2-40B4-BE49-F238E27FC236}">
              <a16:creationId xmlns:a16="http://schemas.microsoft.com/office/drawing/2014/main" id="{2DE11307-2297-45CD-96D1-4CF4C05E8B8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15" name="Text Box 129">
          <a:extLst>
            <a:ext uri="{FF2B5EF4-FFF2-40B4-BE49-F238E27FC236}">
              <a16:creationId xmlns:a16="http://schemas.microsoft.com/office/drawing/2014/main" id="{37E4DD96-A5A0-4BA0-8771-6CBEBC26C30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16" name="Text Box 130">
          <a:extLst>
            <a:ext uri="{FF2B5EF4-FFF2-40B4-BE49-F238E27FC236}">
              <a16:creationId xmlns:a16="http://schemas.microsoft.com/office/drawing/2014/main" id="{8D7F5DE6-FFDE-4CE8-9BD0-2CE49DA6714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17" name="Text Box 131">
          <a:extLst>
            <a:ext uri="{FF2B5EF4-FFF2-40B4-BE49-F238E27FC236}">
              <a16:creationId xmlns:a16="http://schemas.microsoft.com/office/drawing/2014/main" id="{506AB788-9A8F-4A9F-81FE-9C48074C45A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18" name="Text Box 132">
          <a:extLst>
            <a:ext uri="{FF2B5EF4-FFF2-40B4-BE49-F238E27FC236}">
              <a16:creationId xmlns:a16="http://schemas.microsoft.com/office/drawing/2014/main" id="{17F21572-C78B-407E-80EE-2AE361A68EA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19" name="Text Box 133">
          <a:extLst>
            <a:ext uri="{FF2B5EF4-FFF2-40B4-BE49-F238E27FC236}">
              <a16:creationId xmlns:a16="http://schemas.microsoft.com/office/drawing/2014/main" id="{737C7E48-C4F4-4C71-B9F6-ACA3D389038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20" name="Text Box 134">
          <a:extLst>
            <a:ext uri="{FF2B5EF4-FFF2-40B4-BE49-F238E27FC236}">
              <a16:creationId xmlns:a16="http://schemas.microsoft.com/office/drawing/2014/main" id="{DFB47168-D4C7-4885-A902-08ACAB75CA5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21" name="Text Box 135">
          <a:extLst>
            <a:ext uri="{FF2B5EF4-FFF2-40B4-BE49-F238E27FC236}">
              <a16:creationId xmlns:a16="http://schemas.microsoft.com/office/drawing/2014/main" id="{7B4218E4-179B-4381-A1CA-BCE33185A14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22" name="Text Box 136">
          <a:extLst>
            <a:ext uri="{FF2B5EF4-FFF2-40B4-BE49-F238E27FC236}">
              <a16:creationId xmlns:a16="http://schemas.microsoft.com/office/drawing/2014/main" id="{97CFE5E5-A0C9-420C-9C2C-58366565032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23" name="Text Box 137">
          <a:extLst>
            <a:ext uri="{FF2B5EF4-FFF2-40B4-BE49-F238E27FC236}">
              <a16:creationId xmlns:a16="http://schemas.microsoft.com/office/drawing/2014/main" id="{226FCA82-B823-4781-A046-F219D87ACC9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24" name="Text Box 138">
          <a:extLst>
            <a:ext uri="{FF2B5EF4-FFF2-40B4-BE49-F238E27FC236}">
              <a16:creationId xmlns:a16="http://schemas.microsoft.com/office/drawing/2014/main" id="{1A600B12-15A0-418F-8B44-9A3FC8EC32D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25" name="Text Box 139">
          <a:extLst>
            <a:ext uri="{FF2B5EF4-FFF2-40B4-BE49-F238E27FC236}">
              <a16:creationId xmlns:a16="http://schemas.microsoft.com/office/drawing/2014/main" id="{9C7EC300-3410-40EF-82AD-59185490657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26" name="Text Box 140">
          <a:extLst>
            <a:ext uri="{FF2B5EF4-FFF2-40B4-BE49-F238E27FC236}">
              <a16:creationId xmlns:a16="http://schemas.microsoft.com/office/drawing/2014/main" id="{7FCC9DF0-0947-4693-AFA5-C74973507D8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27" name="Text Box 141">
          <a:extLst>
            <a:ext uri="{FF2B5EF4-FFF2-40B4-BE49-F238E27FC236}">
              <a16:creationId xmlns:a16="http://schemas.microsoft.com/office/drawing/2014/main" id="{03C25017-8AE5-417D-B932-17D1BE69B2E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28" name="Text Box 142">
          <a:extLst>
            <a:ext uri="{FF2B5EF4-FFF2-40B4-BE49-F238E27FC236}">
              <a16:creationId xmlns:a16="http://schemas.microsoft.com/office/drawing/2014/main" id="{988E976C-D8F7-4953-B314-15B50DED2F8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29" name="Text Box 143">
          <a:extLst>
            <a:ext uri="{FF2B5EF4-FFF2-40B4-BE49-F238E27FC236}">
              <a16:creationId xmlns:a16="http://schemas.microsoft.com/office/drawing/2014/main" id="{636F2F1B-6146-4536-9223-110F3A11D58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30" name="Text Box 144">
          <a:extLst>
            <a:ext uri="{FF2B5EF4-FFF2-40B4-BE49-F238E27FC236}">
              <a16:creationId xmlns:a16="http://schemas.microsoft.com/office/drawing/2014/main" id="{C752BB4E-18E3-4603-8C0E-9B8224DB1E2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31" name="Text Box 145">
          <a:extLst>
            <a:ext uri="{FF2B5EF4-FFF2-40B4-BE49-F238E27FC236}">
              <a16:creationId xmlns:a16="http://schemas.microsoft.com/office/drawing/2014/main" id="{A1A07B14-E4CB-46DA-B809-D05F9DB3B50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32" name="Text Box 146">
          <a:extLst>
            <a:ext uri="{FF2B5EF4-FFF2-40B4-BE49-F238E27FC236}">
              <a16:creationId xmlns:a16="http://schemas.microsoft.com/office/drawing/2014/main" id="{852268C4-333B-4A23-B9CA-5EDA3219441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33" name="Text Box 147">
          <a:extLst>
            <a:ext uri="{FF2B5EF4-FFF2-40B4-BE49-F238E27FC236}">
              <a16:creationId xmlns:a16="http://schemas.microsoft.com/office/drawing/2014/main" id="{F776C820-7868-4EAB-9776-551B36BF2D9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534" name="Text Box 148">
          <a:extLst>
            <a:ext uri="{FF2B5EF4-FFF2-40B4-BE49-F238E27FC236}">
              <a16:creationId xmlns:a16="http://schemas.microsoft.com/office/drawing/2014/main" id="{21123466-7A7F-4E05-90ED-3389F1EA0921}"/>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535" name="Text Box 149">
          <a:extLst>
            <a:ext uri="{FF2B5EF4-FFF2-40B4-BE49-F238E27FC236}">
              <a16:creationId xmlns:a16="http://schemas.microsoft.com/office/drawing/2014/main" id="{F28E6B54-0687-440E-BB70-1372B2FDB53C}"/>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36" name="Text Box 150">
          <a:extLst>
            <a:ext uri="{FF2B5EF4-FFF2-40B4-BE49-F238E27FC236}">
              <a16:creationId xmlns:a16="http://schemas.microsoft.com/office/drawing/2014/main" id="{80EB0D72-52BC-4AE1-BF8B-4C0E3EA9C20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37" name="Text Box 151">
          <a:extLst>
            <a:ext uri="{FF2B5EF4-FFF2-40B4-BE49-F238E27FC236}">
              <a16:creationId xmlns:a16="http://schemas.microsoft.com/office/drawing/2014/main" id="{7F522723-E487-48F8-A948-25AEFBC4124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38" name="Text Box 152">
          <a:extLst>
            <a:ext uri="{FF2B5EF4-FFF2-40B4-BE49-F238E27FC236}">
              <a16:creationId xmlns:a16="http://schemas.microsoft.com/office/drawing/2014/main" id="{376AE017-3350-49ED-970D-4629254A87E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39" name="Text Box 153">
          <a:extLst>
            <a:ext uri="{FF2B5EF4-FFF2-40B4-BE49-F238E27FC236}">
              <a16:creationId xmlns:a16="http://schemas.microsoft.com/office/drawing/2014/main" id="{F2F97DF1-E5D3-4320-A3D3-4E8FBDADD66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40" name="Text Box 154">
          <a:extLst>
            <a:ext uri="{FF2B5EF4-FFF2-40B4-BE49-F238E27FC236}">
              <a16:creationId xmlns:a16="http://schemas.microsoft.com/office/drawing/2014/main" id="{BEE48D84-D014-40C0-BEAB-29533B4F94E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41" name="Text Box 155">
          <a:extLst>
            <a:ext uri="{FF2B5EF4-FFF2-40B4-BE49-F238E27FC236}">
              <a16:creationId xmlns:a16="http://schemas.microsoft.com/office/drawing/2014/main" id="{0A0918BD-5E17-411F-AF6F-732B7A49599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42" name="Text Box 156">
          <a:extLst>
            <a:ext uri="{FF2B5EF4-FFF2-40B4-BE49-F238E27FC236}">
              <a16:creationId xmlns:a16="http://schemas.microsoft.com/office/drawing/2014/main" id="{2074C682-743B-40C6-81CF-ADC2A1A1256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43" name="Text Box 157">
          <a:extLst>
            <a:ext uri="{FF2B5EF4-FFF2-40B4-BE49-F238E27FC236}">
              <a16:creationId xmlns:a16="http://schemas.microsoft.com/office/drawing/2014/main" id="{C0EF45AE-D007-4B2B-9AE4-4F97FBA3E95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44" name="Text Box 158">
          <a:extLst>
            <a:ext uri="{FF2B5EF4-FFF2-40B4-BE49-F238E27FC236}">
              <a16:creationId xmlns:a16="http://schemas.microsoft.com/office/drawing/2014/main" id="{45890A67-3F14-458C-8338-BBA9F383AA5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45" name="Text Box 159">
          <a:extLst>
            <a:ext uri="{FF2B5EF4-FFF2-40B4-BE49-F238E27FC236}">
              <a16:creationId xmlns:a16="http://schemas.microsoft.com/office/drawing/2014/main" id="{1062EE7B-8CEA-439F-A88A-CF3B14A857F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46" name="Text Box 160">
          <a:extLst>
            <a:ext uri="{FF2B5EF4-FFF2-40B4-BE49-F238E27FC236}">
              <a16:creationId xmlns:a16="http://schemas.microsoft.com/office/drawing/2014/main" id="{BAF0C93D-6878-4784-9B04-E8AD599F5AF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47" name="Text Box 161">
          <a:extLst>
            <a:ext uri="{FF2B5EF4-FFF2-40B4-BE49-F238E27FC236}">
              <a16:creationId xmlns:a16="http://schemas.microsoft.com/office/drawing/2014/main" id="{7AD9230A-6718-4DB6-B4DD-2945B503753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48" name="Text Box 162">
          <a:extLst>
            <a:ext uri="{FF2B5EF4-FFF2-40B4-BE49-F238E27FC236}">
              <a16:creationId xmlns:a16="http://schemas.microsoft.com/office/drawing/2014/main" id="{C6801973-FEF9-460E-9F26-740911BF4CB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49" name="Text Box 163">
          <a:extLst>
            <a:ext uri="{FF2B5EF4-FFF2-40B4-BE49-F238E27FC236}">
              <a16:creationId xmlns:a16="http://schemas.microsoft.com/office/drawing/2014/main" id="{4D89A793-3C95-467B-92F8-0A3DB7C6D65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50" name="Text Box 164">
          <a:extLst>
            <a:ext uri="{FF2B5EF4-FFF2-40B4-BE49-F238E27FC236}">
              <a16:creationId xmlns:a16="http://schemas.microsoft.com/office/drawing/2014/main" id="{BB8C0E84-6AAA-48F7-992F-63F352D6747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551" name="Text Box 165">
          <a:extLst>
            <a:ext uri="{FF2B5EF4-FFF2-40B4-BE49-F238E27FC236}">
              <a16:creationId xmlns:a16="http://schemas.microsoft.com/office/drawing/2014/main" id="{067506AC-3EB8-4888-8E59-5529460BD237}"/>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552" name="Text Box 166">
          <a:extLst>
            <a:ext uri="{FF2B5EF4-FFF2-40B4-BE49-F238E27FC236}">
              <a16:creationId xmlns:a16="http://schemas.microsoft.com/office/drawing/2014/main" id="{AB716DF9-95FD-402D-A222-FEEAE1D937C2}"/>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53" name="Text Box 167">
          <a:extLst>
            <a:ext uri="{FF2B5EF4-FFF2-40B4-BE49-F238E27FC236}">
              <a16:creationId xmlns:a16="http://schemas.microsoft.com/office/drawing/2014/main" id="{D0A39728-98B6-4FA3-AD0F-01A53C5356C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54" name="Text Box 168">
          <a:extLst>
            <a:ext uri="{FF2B5EF4-FFF2-40B4-BE49-F238E27FC236}">
              <a16:creationId xmlns:a16="http://schemas.microsoft.com/office/drawing/2014/main" id="{C39BAA2E-0843-46E5-BB34-BBF997DFA5A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55" name="Text Box 169">
          <a:extLst>
            <a:ext uri="{FF2B5EF4-FFF2-40B4-BE49-F238E27FC236}">
              <a16:creationId xmlns:a16="http://schemas.microsoft.com/office/drawing/2014/main" id="{E8EC7E25-E409-44B8-B8CB-E6784A8D73C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56" name="Text Box 170">
          <a:extLst>
            <a:ext uri="{FF2B5EF4-FFF2-40B4-BE49-F238E27FC236}">
              <a16:creationId xmlns:a16="http://schemas.microsoft.com/office/drawing/2014/main" id="{763069A5-BFA5-43EB-9493-EF139F8C715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57" name="Text Box 171">
          <a:extLst>
            <a:ext uri="{FF2B5EF4-FFF2-40B4-BE49-F238E27FC236}">
              <a16:creationId xmlns:a16="http://schemas.microsoft.com/office/drawing/2014/main" id="{F133BF28-E66C-4698-8AEF-B67F1B7BD4E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58" name="Text Box 172">
          <a:extLst>
            <a:ext uri="{FF2B5EF4-FFF2-40B4-BE49-F238E27FC236}">
              <a16:creationId xmlns:a16="http://schemas.microsoft.com/office/drawing/2014/main" id="{7E51C146-E75E-4F22-930E-9BD93DD3C4F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59" name="Text Box 173">
          <a:extLst>
            <a:ext uri="{FF2B5EF4-FFF2-40B4-BE49-F238E27FC236}">
              <a16:creationId xmlns:a16="http://schemas.microsoft.com/office/drawing/2014/main" id="{477C0BDB-9A59-4203-B100-56B8F8CEB98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60" name="Text Box 174">
          <a:extLst>
            <a:ext uri="{FF2B5EF4-FFF2-40B4-BE49-F238E27FC236}">
              <a16:creationId xmlns:a16="http://schemas.microsoft.com/office/drawing/2014/main" id="{CD251FA2-A6F3-4575-8AE7-93C73238413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61" name="Text Box 175">
          <a:extLst>
            <a:ext uri="{FF2B5EF4-FFF2-40B4-BE49-F238E27FC236}">
              <a16:creationId xmlns:a16="http://schemas.microsoft.com/office/drawing/2014/main" id="{7B49F396-ADA4-4B2B-9E9B-FBE11BFFB55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62" name="Text Box 176">
          <a:extLst>
            <a:ext uri="{FF2B5EF4-FFF2-40B4-BE49-F238E27FC236}">
              <a16:creationId xmlns:a16="http://schemas.microsoft.com/office/drawing/2014/main" id="{A5325637-80B8-4A47-BE56-78CCD020B92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63" name="Text Box 177">
          <a:extLst>
            <a:ext uri="{FF2B5EF4-FFF2-40B4-BE49-F238E27FC236}">
              <a16:creationId xmlns:a16="http://schemas.microsoft.com/office/drawing/2014/main" id="{8EA4E98C-03EF-4262-896C-4D85430C3B7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64" name="Text Box 178">
          <a:extLst>
            <a:ext uri="{FF2B5EF4-FFF2-40B4-BE49-F238E27FC236}">
              <a16:creationId xmlns:a16="http://schemas.microsoft.com/office/drawing/2014/main" id="{2109C710-611B-4FEC-9146-9284F62D2E7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65" name="Text Box 179">
          <a:extLst>
            <a:ext uri="{FF2B5EF4-FFF2-40B4-BE49-F238E27FC236}">
              <a16:creationId xmlns:a16="http://schemas.microsoft.com/office/drawing/2014/main" id="{8E4BC729-B8FA-4955-B492-636C19E5BFBF}"/>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66" name="Text Box 180">
          <a:extLst>
            <a:ext uri="{FF2B5EF4-FFF2-40B4-BE49-F238E27FC236}">
              <a16:creationId xmlns:a16="http://schemas.microsoft.com/office/drawing/2014/main" id="{C922B87F-932F-4EB3-91C6-BABA4509739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67" name="Text Box 181">
          <a:extLst>
            <a:ext uri="{FF2B5EF4-FFF2-40B4-BE49-F238E27FC236}">
              <a16:creationId xmlns:a16="http://schemas.microsoft.com/office/drawing/2014/main" id="{D7A50682-CF3A-423D-BD31-D778E6268B2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68" name="Text Box 182">
          <a:extLst>
            <a:ext uri="{FF2B5EF4-FFF2-40B4-BE49-F238E27FC236}">
              <a16:creationId xmlns:a16="http://schemas.microsoft.com/office/drawing/2014/main" id="{694859B3-C924-4364-99D4-A7431F6D9CF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69" name="Text Box 183">
          <a:extLst>
            <a:ext uri="{FF2B5EF4-FFF2-40B4-BE49-F238E27FC236}">
              <a16:creationId xmlns:a16="http://schemas.microsoft.com/office/drawing/2014/main" id="{F385559B-96DD-46B9-8684-AE52EE2E07B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70" name="Text Box 184">
          <a:extLst>
            <a:ext uri="{FF2B5EF4-FFF2-40B4-BE49-F238E27FC236}">
              <a16:creationId xmlns:a16="http://schemas.microsoft.com/office/drawing/2014/main" id="{940A4B60-A3DE-4129-BCE8-D4EBC8BED3E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71" name="Text Box 185">
          <a:extLst>
            <a:ext uri="{FF2B5EF4-FFF2-40B4-BE49-F238E27FC236}">
              <a16:creationId xmlns:a16="http://schemas.microsoft.com/office/drawing/2014/main" id="{B38C93F1-183E-4BC8-A6A4-2B821A18C21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72" name="Text Box 186">
          <a:extLst>
            <a:ext uri="{FF2B5EF4-FFF2-40B4-BE49-F238E27FC236}">
              <a16:creationId xmlns:a16="http://schemas.microsoft.com/office/drawing/2014/main" id="{CA7A437E-4515-437D-939E-A11C8676DE5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73" name="Text Box 187">
          <a:extLst>
            <a:ext uri="{FF2B5EF4-FFF2-40B4-BE49-F238E27FC236}">
              <a16:creationId xmlns:a16="http://schemas.microsoft.com/office/drawing/2014/main" id="{285557B8-897B-40FF-B0CD-52C62AA9B2E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74" name="Text Box 188">
          <a:extLst>
            <a:ext uri="{FF2B5EF4-FFF2-40B4-BE49-F238E27FC236}">
              <a16:creationId xmlns:a16="http://schemas.microsoft.com/office/drawing/2014/main" id="{C12BA135-BF47-4DF1-A270-97D5311875B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75" name="Text Box 189">
          <a:extLst>
            <a:ext uri="{FF2B5EF4-FFF2-40B4-BE49-F238E27FC236}">
              <a16:creationId xmlns:a16="http://schemas.microsoft.com/office/drawing/2014/main" id="{5ECE464F-05D1-4E96-87DB-EB8A2387FC4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76" name="Text Box 190">
          <a:extLst>
            <a:ext uri="{FF2B5EF4-FFF2-40B4-BE49-F238E27FC236}">
              <a16:creationId xmlns:a16="http://schemas.microsoft.com/office/drawing/2014/main" id="{F5617B6E-28C9-4CC4-BB34-748F0D1EB57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77" name="Text Box 191">
          <a:extLst>
            <a:ext uri="{FF2B5EF4-FFF2-40B4-BE49-F238E27FC236}">
              <a16:creationId xmlns:a16="http://schemas.microsoft.com/office/drawing/2014/main" id="{1EF26BB0-F22F-4DDF-A97F-720F68AA6EC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78" name="Text Box 192">
          <a:extLst>
            <a:ext uri="{FF2B5EF4-FFF2-40B4-BE49-F238E27FC236}">
              <a16:creationId xmlns:a16="http://schemas.microsoft.com/office/drawing/2014/main" id="{DB51E863-F9B8-4BEC-BABF-C1B98D7BD30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79" name="Text Box 194">
          <a:extLst>
            <a:ext uri="{FF2B5EF4-FFF2-40B4-BE49-F238E27FC236}">
              <a16:creationId xmlns:a16="http://schemas.microsoft.com/office/drawing/2014/main" id="{994323A2-62D2-4852-945E-B900ADAB40A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80" name="Text Box 195">
          <a:extLst>
            <a:ext uri="{FF2B5EF4-FFF2-40B4-BE49-F238E27FC236}">
              <a16:creationId xmlns:a16="http://schemas.microsoft.com/office/drawing/2014/main" id="{1B71A753-1C74-46A4-87BC-F8144645536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581" name="Text Box 2">
          <a:extLst>
            <a:ext uri="{FF2B5EF4-FFF2-40B4-BE49-F238E27FC236}">
              <a16:creationId xmlns:a16="http://schemas.microsoft.com/office/drawing/2014/main" id="{3BB197AB-D706-4DA2-9E39-C8355067FFC8}"/>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82" name="Text Box 3">
          <a:extLst>
            <a:ext uri="{FF2B5EF4-FFF2-40B4-BE49-F238E27FC236}">
              <a16:creationId xmlns:a16="http://schemas.microsoft.com/office/drawing/2014/main" id="{66475268-80F9-4CBC-831D-5B98E7C8E9F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83" name="Text Box 4">
          <a:extLst>
            <a:ext uri="{FF2B5EF4-FFF2-40B4-BE49-F238E27FC236}">
              <a16:creationId xmlns:a16="http://schemas.microsoft.com/office/drawing/2014/main" id="{DEF1DBB5-0599-4827-9115-CDA6EA9DCAA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84" name="Text Box 5">
          <a:extLst>
            <a:ext uri="{FF2B5EF4-FFF2-40B4-BE49-F238E27FC236}">
              <a16:creationId xmlns:a16="http://schemas.microsoft.com/office/drawing/2014/main" id="{C2C95EC4-CE48-47E8-9AA9-DC49645B4C3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85" name="Text Box 6">
          <a:extLst>
            <a:ext uri="{FF2B5EF4-FFF2-40B4-BE49-F238E27FC236}">
              <a16:creationId xmlns:a16="http://schemas.microsoft.com/office/drawing/2014/main" id="{2333926D-9EC8-492C-973C-8FBC8FEAC06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86" name="Text Box 7">
          <a:extLst>
            <a:ext uri="{FF2B5EF4-FFF2-40B4-BE49-F238E27FC236}">
              <a16:creationId xmlns:a16="http://schemas.microsoft.com/office/drawing/2014/main" id="{58D28CA5-96BE-4934-8372-FDB0A38961D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87" name="Text Box 8">
          <a:extLst>
            <a:ext uri="{FF2B5EF4-FFF2-40B4-BE49-F238E27FC236}">
              <a16:creationId xmlns:a16="http://schemas.microsoft.com/office/drawing/2014/main" id="{CAB5A90B-296C-479D-9F3D-D10FCDA7883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88" name="Text Box 9">
          <a:extLst>
            <a:ext uri="{FF2B5EF4-FFF2-40B4-BE49-F238E27FC236}">
              <a16:creationId xmlns:a16="http://schemas.microsoft.com/office/drawing/2014/main" id="{B175866D-5CC1-4157-BE71-AB99D0791E7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89" name="Text Box 10">
          <a:extLst>
            <a:ext uri="{FF2B5EF4-FFF2-40B4-BE49-F238E27FC236}">
              <a16:creationId xmlns:a16="http://schemas.microsoft.com/office/drawing/2014/main" id="{21226E8C-AF9F-4B3D-9C2D-FCC028358C5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90" name="Text Box 11">
          <a:extLst>
            <a:ext uri="{FF2B5EF4-FFF2-40B4-BE49-F238E27FC236}">
              <a16:creationId xmlns:a16="http://schemas.microsoft.com/office/drawing/2014/main" id="{FD29AA2A-84BC-43EA-BC64-9434A97FB47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91" name="Text Box 12">
          <a:extLst>
            <a:ext uri="{FF2B5EF4-FFF2-40B4-BE49-F238E27FC236}">
              <a16:creationId xmlns:a16="http://schemas.microsoft.com/office/drawing/2014/main" id="{7512AF26-7AAF-4884-B963-EA0B1313AE7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92" name="Text Box 13">
          <a:extLst>
            <a:ext uri="{FF2B5EF4-FFF2-40B4-BE49-F238E27FC236}">
              <a16:creationId xmlns:a16="http://schemas.microsoft.com/office/drawing/2014/main" id="{C8143E1C-9B26-44F6-AD16-76A4C47A7D5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93" name="Text Box 14">
          <a:extLst>
            <a:ext uri="{FF2B5EF4-FFF2-40B4-BE49-F238E27FC236}">
              <a16:creationId xmlns:a16="http://schemas.microsoft.com/office/drawing/2014/main" id="{67E12576-A93B-4FFE-A5C7-53A0D1BA1DF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94" name="Text Box 15">
          <a:extLst>
            <a:ext uri="{FF2B5EF4-FFF2-40B4-BE49-F238E27FC236}">
              <a16:creationId xmlns:a16="http://schemas.microsoft.com/office/drawing/2014/main" id="{5B16D6D7-3FD0-4266-B70D-5322BDC889D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95" name="Text Box 16">
          <a:extLst>
            <a:ext uri="{FF2B5EF4-FFF2-40B4-BE49-F238E27FC236}">
              <a16:creationId xmlns:a16="http://schemas.microsoft.com/office/drawing/2014/main" id="{8C7562EC-01A2-461C-ABB5-36249428FA5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596" name="Text Box 17">
          <a:extLst>
            <a:ext uri="{FF2B5EF4-FFF2-40B4-BE49-F238E27FC236}">
              <a16:creationId xmlns:a16="http://schemas.microsoft.com/office/drawing/2014/main" id="{6AF0CE6C-596D-4063-B801-EFD7AEEBD82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597" name="Text Box 18">
          <a:extLst>
            <a:ext uri="{FF2B5EF4-FFF2-40B4-BE49-F238E27FC236}">
              <a16:creationId xmlns:a16="http://schemas.microsoft.com/office/drawing/2014/main" id="{32EB667D-2F27-41C3-B8F4-DDE4DCCA4883}"/>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598" name="Text Box 19">
          <a:extLst>
            <a:ext uri="{FF2B5EF4-FFF2-40B4-BE49-F238E27FC236}">
              <a16:creationId xmlns:a16="http://schemas.microsoft.com/office/drawing/2014/main" id="{F6AD8028-E952-4A10-B683-45B8410CFCCD}"/>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599" name="Text Box 20">
          <a:extLst>
            <a:ext uri="{FF2B5EF4-FFF2-40B4-BE49-F238E27FC236}">
              <a16:creationId xmlns:a16="http://schemas.microsoft.com/office/drawing/2014/main" id="{52150DAF-70F4-4EE0-BC47-C21C0B7BDFC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00" name="Text Box 21">
          <a:extLst>
            <a:ext uri="{FF2B5EF4-FFF2-40B4-BE49-F238E27FC236}">
              <a16:creationId xmlns:a16="http://schemas.microsoft.com/office/drawing/2014/main" id="{4810B986-4534-481C-86A2-611DF018D73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01" name="Text Box 22">
          <a:extLst>
            <a:ext uri="{FF2B5EF4-FFF2-40B4-BE49-F238E27FC236}">
              <a16:creationId xmlns:a16="http://schemas.microsoft.com/office/drawing/2014/main" id="{B746528D-66E6-410E-86A3-A2084522137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02" name="Text Box 23">
          <a:extLst>
            <a:ext uri="{FF2B5EF4-FFF2-40B4-BE49-F238E27FC236}">
              <a16:creationId xmlns:a16="http://schemas.microsoft.com/office/drawing/2014/main" id="{C20C437D-719E-4870-8917-3AD1BB86798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03" name="Text Box 24">
          <a:extLst>
            <a:ext uri="{FF2B5EF4-FFF2-40B4-BE49-F238E27FC236}">
              <a16:creationId xmlns:a16="http://schemas.microsoft.com/office/drawing/2014/main" id="{FDB78E85-3065-4BCA-AC77-0A48BFD23D5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04" name="Text Box 25">
          <a:extLst>
            <a:ext uri="{FF2B5EF4-FFF2-40B4-BE49-F238E27FC236}">
              <a16:creationId xmlns:a16="http://schemas.microsoft.com/office/drawing/2014/main" id="{4317C3BF-7521-4F4C-AA6B-3CF872CBEFF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05" name="Text Box 26">
          <a:extLst>
            <a:ext uri="{FF2B5EF4-FFF2-40B4-BE49-F238E27FC236}">
              <a16:creationId xmlns:a16="http://schemas.microsoft.com/office/drawing/2014/main" id="{C4A2913D-C1FC-45D2-B23C-9C2E9BA9C18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06" name="Text Box 27">
          <a:extLst>
            <a:ext uri="{FF2B5EF4-FFF2-40B4-BE49-F238E27FC236}">
              <a16:creationId xmlns:a16="http://schemas.microsoft.com/office/drawing/2014/main" id="{0459EF0D-81A8-466C-97E5-416FECA06CE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07" name="Text Box 28">
          <a:extLst>
            <a:ext uri="{FF2B5EF4-FFF2-40B4-BE49-F238E27FC236}">
              <a16:creationId xmlns:a16="http://schemas.microsoft.com/office/drawing/2014/main" id="{4005E476-B307-483C-80FD-3A8ECD6F240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08" name="Text Box 29">
          <a:extLst>
            <a:ext uri="{FF2B5EF4-FFF2-40B4-BE49-F238E27FC236}">
              <a16:creationId xmlns:a16="http://schemas.microsoft.com/office/drawing/2014/main" id="{89479538-41AF-40EA-B51D-2AE0746AA82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09" name="Text Box 30">
          <a:extLst>
            <a:ext uri="{FF2B5EF4-FFF2-40B4-BE49-F238E27FC236}">
              <a16:creationId xmlns:a16="http://schemas.microsoft.com/office/drawing/2014/main" id="{C83D903F-B96A-4F38-B609-EA8ACD9B708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10" name="Text Box 31">
          <a:extLst>
            <a:ext uri="{FF2B5EF4-FFF2-40B4-BE49-F238E27FC236}">
              <a16:creationId xmlns:a16="http://schemas.microsoft.com/office/drawing/2014/main" id="{8D94E8DE-5066-4CE0-A9B1-69CFE998CB1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11" name="Text Box 32">
          <a:extLst>
            <a:ext uri="{FF2B5EF4-FFF2-40B4-BE49-F238E27FC236}">
              <a16:creationId xmlns:a16="http://schemas.microsoft.com/office/drawing/2014/main" id="{A44B41CE-D29F-4C60-953E-DCB292CD7C8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12" name="Text Box 33">
          <a:extLst>
            <a:ext uri="{FF2B5EF4-FFF2-40B4-BE49-F238E27FC236}">
              <a16:creationId xmlns:a16="http://schemas.microsoft.com/office/drawing/2014/main" id="{3392A6A9-1F01-41EF-9634-97C5BEE921F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13" name="Text Box 34">
          <a:extLst>
            <a:ext uri="{FF2B5EF4-FFF2-40B4-BE49-F238E27FC236}">
              <a16:creationId xmlns:a16="http://schemas.microsoft.com/office/drawing/2014/main" id="{4B2B2AB5-B58D-4CD7-91B4-4006F14CBAA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14" name="Text Box 35">
          <a:extLst>
            <a:ext uri="{FF2B5EF4-FFF2-40B4-BE49-F238E27FC236}">
              <a16:creationId xmlns:a16="http://schemas.microsoft.com/office/drawing/2014/main" id="{0AA84450-B086-4FBE-91B2-B5BDC53F710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15" name="Text Box 36">
          <a:extLst>
            <a:ext uri="{FF2B5EF4-FFF2-40B4-BE49-F238E27FC236}">
              <a16:creationId xmlns:a16="http://schemas.microsoft.com/office/drawing/2014/main" id="{98FBB1FC-05F9-4499-818B-FBD515F5AB8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16" name="Text Box 37">
          <a:extLst>
            <a:ext uri="{FF2B5EF4-FFF2-40B4-BE49-F238E27FC236}">
              <a16:creationId xmlns:a16="http://schemas.microsoft.com/office/drawing/2014/main" id="{6C484DFE-4EA1-4BC5-9657-0A1156BA9A9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17" name="Text Box 38">
          <a:extLst>
            <a:ext uri="{FF2B5EF4-FFF2-40B4-BE49-F238E27FC236}">
              <a16:creationId xmlns:a16="http://schemas.microsoft.com/office/drawing/2014/main" id="{C7FBE95A-5858-41BA-B14F-54F67B769E2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18" name="Text Box 39">
          <a:extLst>
            <a:ext uri="{FF2B5EF4-FFF2-40B4-BE49-F238E27FC236}">
              <a16:creationId xmlns:a16="http://schemas.microsoft.com/office/drawing/2014/main" id="{87961090-C1C8-413F-B02C-1C451CDFB5F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19" name="Text Box 40">
          <a:extLst>
            <a:ext uri="{FF2B5EF4-FFF2-40B4-BE49-F238E27FC236}">
              <a16:creationId xmlns:a16="http://schemas.microsoft.com/office/drawing/2014/main" id="{935E8F28-1237-46CD-A00C-9AABCEC82F0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20" name="Text Box 41">
          <a:extLst>
            <a:ext uri="{FF2B5EF4-FFF2-40B4-BE49-F238E27FC236}">
              <a16:creationId xmlns:a16="http://schemas.microsoft.com/office/drawing/2014/main" id="{924F4EF5-0F55-4316-AE42-908F9182CA3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21" name="Text Box 42">
          <a:extLst>
            <a:ext uri="{FF2B5EF4-FFF2-40B4-BE49-F238E27FC236}">
              <a16:creationId xmlns:a16="http://schemas.microsoft.com/office/drawing/2014/main" id="{C7B3D47E-D6A0-4267-879D-201683EE322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22" name="Text Box 43">
          <a:extLst>
            <a:ext uri="{FF2B5EF4-FFF2-40B4-BE49-F238E27FC236}">
              <a16:creationId xmlns:a16="http://schemas.microsoft.com/office/drawing/2014/main" id="{821A1837-98CB-4674-B13E-5AB0ABC21EF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23" name="Text Box 44">
          <a:extLst>
            <a:ext uri="{FF2B5EF4-FFF2-40B4-BE49-F238E27FC236}">
              <a16:creationId xmlns:a16="http://schemas.microsoft.com/office/drawing/2014/main" id="{74E50209-BB06-4240-9898-C52AA131980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24" name="Text Box 45">
          <a:extLst>
            <a:ext uri="{FF2B5EF4-FFF2-40B4-BE49-F238E27FC236}">
              <a16:creationId xmlns:a16="http://schemas.microsoft.com/office/drawing/2014/main" id="{7CD2CAD6-5CC0-41EF-8571-511BAE81802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25" name="Text Box 46">
          <a:extLst>
            <a:ext uri="{FF2B5EF4-FFF2-40B4-BE49-F238E27FC236}">
              <a16:creationId xmlns:a16="http://schemas.microsoft.com/office/drawing/2014/main" id="{76C76883-7555-4039-B704-BF2F15641AB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26" name="Text Box 47">
          <a:extLst>
            <a:ext uri="{FF2B5EF4-FFF2-40B4-BE49-F238E27FC236}">
              <a16:creationId xmlns:a16="http://schemas.microsoft.com/office/drawing/2014/main" id="{1D85C642-1F5C-4ADE-8C57-F09255EB4E3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27" name="Text Box 48">
          <a:extLst>
            <a:ext uri="{FF2B5EF4-FFF2-40B4-BE49-F238E27FC236}">
              <a16:creationId xmlns:a16="http://schemas.microsoft.com/office/drawing/2014/main" id="{63BDDE0B-246D-4BCE-8313-8AB3E70E4C2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28" name="Text Box 49">
          <a:extLst>
            <a:ext uri="{FF2B5EF4-FFF2-40B4-BE49-F238E27FC236}">
              <a16:creationId xmlns:a16="http://schemas.microsoft.com/office/drawing/2014/main" id="{1D681387-0C83-4014-B40E-EE2F9DC0C0D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629" name="Text Box 50">
          <a:extLst>
            <a:ext uri="{FF2B5EF4-FFF2-40B4-BE49-F238E27FC236}">
              <a16:creationId xmlns:a16="http://schemas.microsoft.com/office/drawing/2014/main" id="{BEFA7097-CE6C-4EC8-B7EC-A1BCE8EF7F89}"/>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630" name="Text Box 51">
          <a:extLst>
            <a:ext uri="{FF2B5EF4-FFF2-40B4-BE49-F238E27FC236}">
              <a16:creationId xmlns:a16="http://schemas.microsoft.com/office/drawing/2014/main" id="{4501AE9F-E4BA-4411-A081-3BFBF346B619}"/>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31" name="Text Box 52">
          <a:extLst>
            <a:ext uri="{FF2B5EF4-FFF2-40B4-BE49-F238E27FC236}">
              <a16:creationId xmlns:a16="http://schemas.microsoft.com/office/drawing/2014/main" id="{B05C0C77-7943-4A21-B7A5-4AFBCDBB6BA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32" name="Text Box 53">
          <a:extLst>
            <a:ext uri="{FF2B5EF4-FFF2-40B4-BE49-F238E27FC236}">
              <a16:creationId xmlns:a16="http://schemas.microsoft.com/office/drawing/2014/main" id="{7A7F049E-8EE5-4F5F-806F-622B1031453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33" name="Text Box 54">
          <a:extLst>
            <a:ext uri="{FF2B5EF4-FFF2-40B4-BE49-F238E27FC236}">
              <a16:creationId xmlns:a16="http://schemas.microsoft.com/office/drawing/2014/main" id="{880A0768-46C5-42CD-BC74-DAC04A317D6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34" name="Text Box 55">
          <a:extLst>
            <a:ext uri="{FF2B5EF4-FFF2-40B4-BE49-F238E27FC236}">
              <a16:creationId xmlns:a16="http://schemas.microsoft.com/office/drawing/2014/main" id="{F486CBB9-0C8E-43B1-9C64-905D96A735A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35" name="Text Box 56">
          <a:extLst>
            <a:ext uri="{FF2B5EF4-FFF2-40B4-BE49-F238E27FC236}">
              <a16:creationId xmlns:a16="http://schemas.microsoft.com/office/drawing/2014/main" id="{0FDF9FB9-4053-4046-B6F3-48BE3C72AE1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36" name="Text Box 57">
          <a:extLst>
            <a:ext uri="{FF2B5EF4-FFF2-40B4-BE49-F238E27FC236}">
              <a16:creationId xmlns:a16="http://schemas.microsoft.com/office/drawing/2014/main" id="{A049748D-3D96-4076-A7D4-E0404E951BD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37" name="Text Box 58">
          <a:extLst>
            <a:ext uri="{FF2B5EF4-FFF2-40B4-BE49-F238E27FC236}">
              <a16:creationId xmlns:a16="http://schemas.microsoft.com/office/drawing/2014/main" id="{8404AFE8-EB3E-4C20-B133-FFA91CEEA23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38" name="Text Box 59">
          <a:extLst>
            <a:ext uri="{FF2B5EF4-FFF2-40B4-BE49-F238E27FC236}">
              <a16:creationId xmlns:a16="http://schemas.microsoft.com/office/drawing/2014/main" id="{DB9D3C41-4519-4B26-938E-EEB8B670EE5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39" name="Text Box 60">
          <a:extLst>
            <a:ext uri="{FF2B5EF4-FFF2-40B4-BE49-F238E27FC236}">
              <a16:creationId xmlns:a16="http://schemas.microsoft.com/office/drawing/2014/main" id="{13EE00BD-0D07-4C3D-BCF5-6F0E4EA86C8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40" name="Text Box 61">
          <a:extLst>
            <a:ext uri="{FF2B5EF4-FFF2-40B4-BE49-F238E27FC236}">
              <a16:creationId xmlns:a16="http://schemas.microsoft.com/office/drawing/2014/main" id="{7AABBD59-4138-442C-9195-01CCF0794FB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41" name="Text Box 62">
          <a:extLst>
            <a:ext uri="{FF2B5EF4-FFF2-40B4-BE49-F238E27FC236}">
              <a16:creationId xmlns:a16="http://schemas.microsoft.com/office/drawing/2014/main" id="{802A0885-B14B-4E87-BCBE-0A1C6DA54D1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42" name="Text Box 63">
          <a:extLst>
            <a:ext uri="{FF2B5EF4-FFF2-40B4-BE49-F238E27FC236}">
              <a16:creationId xmlns:a16="http://schemas.microsoft.com/office/drawing/2014/main" id="{C2872FA5-77BF-412D-8FD7-93E3AA3BBEC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43" name="Text Box 64">
          <a:extLst>
            <a:ext uri="{FF2B5EF4-FFF2-40B4-BE49-F238E27FC236}">
              <a16:creationId xmlns:a16="http://schemas.microsoft.com/office/drawing/2014/main" id="{79081480-DFE7-47F4-8C90-B4320DB2B82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44" name="Text Box 65">
          <a:extLst>
            <a:ext uri="{FF2B5EF4-FFF2-40B4-BE49-F238E27FC236}">
              <a16:creationId xmlns:a16="http://schemas.microsoft.com/office/drawing/2014/main" id="{5C904319-92AE-4BCF-8E36-E9C8E14F72B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45" name="Text Box 66">
          <a:extLst>
            <a:ext uri="{FF2B5EF4-FFF2-40B4-BE49-F238E27FC236}">
              <a16:creationId xmlns:a16="http://schemas.microsoft.com/office/drawing/2014/main" id="{14140B10-2340-47B1-9F09-4B410FB7988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646" name="Text Box 67">
          <a:extLst>
            <a:ext uri="{FF2B5EF4-FFF2-40B4-BE49-F238E27FC236}">
              <a16:creationId xmlns:a16="http://schemas.microsoft.com/office/drawing/2014/main" id="{439DB581-D88A-4A95-8FD3-F140D26F4A7A}"/>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647" name="Text Box 68">
          <a:extLst>
            <a:ext uri="{FF2B5EF4-FFF2-40B4-BE49-F238E27FC236}">
              <a16:creationId xmlns:a16="http://schemas.microsoft.com/office/drawing/2014/main" id="{407BEBEA-01B3-40C2-AC37-EFCE58D62D87}"/>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48" name="Text Box 69">
          <a:extLst>
            <a:ext uri="{FF2B5EF4-FFF2-40B4-BE49-F238E27FC236}">
              <a16:creationId xmlns:a16="http://schemas.microsoft.com/office/drawing/2014/main" id="{C416028E-930D-4684-8F7A-C3874F03840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49" name="Text Box 70">
          <a:extLst>
            <a:ext uri="{FF2B5EF4-FFF2-40B4-BE49-F238E27FC236}">
              <a16:creationId xmlns:a16="http://schemas.microsoft.com/office/drawing/2014/main" id="{1C354961-2DB9-49AC-AD2E-BD33F2FE1BA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50" name="Text Box 71">
          <a:extLst>
            <a:ext uri="{FF2B5EF4-FFF2-40B4-BE49-F238E27FC236}">
              <a16:creationId xmlns:a16="http://schemas.microsoft.com/office/drawing/2014/main" id="{44BFE646-494A-419C-91CC-1B4854D6A01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51" name="Text Box 72">
          <a:extLst>
            <a:ext uri="{FF2B5EF4-FFF2-40B4-BE49-F238E27FC236}">
              <a16:creationId xmlns:a16="http://schemas.microsoft.com/office/drawing/2014/main" id="{C51199D3-1F88-45E0-9752-1299DF49DD6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52" name="Text Box 73">
          <a:extLst>
            <a:ext uri="{FF2B5EF4-FFF2-40B4-BE49-F238E27FC236}">
              <a16:creationId xmlns:a16="http://schemas.microsoft.com/office/drawing/2014/main" id="{A4906AA3-BAE4-46EE-BEA7-73EE236D1E5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53" name="Text Box 74">
          <a:extLst>
            <a:ext uri="{FF2B5EF4-FFF2-40B4-BE49-F238E27FC236}">
              <a16:creationId xmlns:a16="http://schemas.microsoft.com/office/drawing/2014/main" id="{F48DB355-CB40-41EF-839A-FFAA01573D7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54" name="Text Box 75">
          <a:extLst>
            <a:ext uri="{FF2B5EF4-FFF2-40B4-BE49-F238E27FC236}">
              <a16:creationId xmlns:a16="http://schemas.microsoft.com/office/drawing/2014/main" id="{3E4DEF6C-E89B-43D9-8932-AF7CFA94998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55" name="Text Box 76">
          <a:extLst>
            <a:ext uri="{FF2B5EF4-FFF2-40B4-BE49-F238E27FC236}">
              <a16:creationId xmlns:a16="http://schemas.microsoft.com/office/drawing/2014/main" id="{26884C3B-DEFC-4014-9C57-06E48BC93C3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56" name="Text Box 77">
          <a:extLst>
            <a:ext uri="{FF2B5EF4-FFF2-40B4-BE49-F238E27FC236}">
              <a16:creationId xmlns:a16="http://schemas.microsoft.com/office/drawing/2014/main" id="{2ECF20B0-1BBD-4155-B742-6422A363282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57" name="Text Box 78">
          <a:extLst>
            <a:ext uri="{FF2B5EF4-FFF2-40B4-BE49-F238E27FC236}">
              <a16:creationId xmlns:a16="http://schemas.microsoft.com/office/drawing/2014/main" id="{DE4B0995-CA0A-40B9-ADDA-D3A83BE5B39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58" name="Text Box 79">
          <a:extLst>
            <a:ext uri="{FF2B5EF4-FFF2-40B4-BE49-F238E27FC236}">
              <a16:creationId xmlns:a16="http://schemas.microsoft.com/office/drawing/2014/main" id="{59E63BDF-58D1-4A8A-9DC0-AF666568142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59" name="Text Box 80">
          <a:extLst>
            <a:ext uri="{FF2B5EF4-FFF2-40B4-BE49-F238E27FC236}">
              <a16:creationId xmlns:a16="http://schemas.microsoft.com/office/drawing/2014/main" id="{E8FC8124-E831-49B4-9621-3BC2C42F4B9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60" name="Text Box 81">
          <a:extLst>
            <a:ext uri="{FF2B5EF4-FFF2-40B4-BE49-F238E27FC236}">
              <a16:creationId xmlns:a16="http://schemas.microsoft.com/office/drawing/2014/main" id="{7681D998-9975-49A4-A494-ABEF8B91DA5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61" name="Text Box 82">
          <a:extLst>
            <a:ext uri="{FF2B5EF4-FFF2-40B4-BE49-F238E27FC236}">
              <a16:creationId xmlns:a16="http://schemas.microsoft.com/office/drawing/2014/main" id="{D8C40C0C-0E9F-485C-B0C5-00ACCF1E686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62" name="Text Box 83">
          <a:extLst>
            <a:ext uri="{FF2B5EF4-FFF2-40B4-BE49-F238E27FC236}">
              <a16:creationId xmlns:a16="http://schemas.microsoft.com/office/drawing/2014/main" id="{C053B553-AD52-4351-86F2-CD39412760A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63" name="Text Box 84">
          <a:extLst>
            <a:ext uri="{FF2B5EF4-FFF2-40B4-BE49-F238E27FC236}">
              <a16:creationId xmlns:a16="http://schemas.microsoft.com/office/drawing/2014/main" id="{B44BBF77-794C-4F75-9555-E5C3E049CC5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64" name="Text Box 85">
          <a:extLst>
            <a:ext uri="{FF2B5EF4-FFF2-40B4-BE49-F238E27FC236}">
              <a16:creationId xmlns:a16="http://schemas.microsoft.com/office/drawing/2014/main" id="{D0691CA4-2F67-4567-B0CD-46FC43CE0C8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65" name="Text Box 86">
          <a:extLst>
            <a:ext uri="{FF2B5EF4-FFF2-40B4-BE49-F238E27FC236}">
              <a16:creationId xmlns:a16="http://schemas.microsoft.com/office/drawing/2014/main" id="{21012BAA-396D-4AFE-9C42-6894BD494D5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66" name="Text Box 87">
          <a:extLst>
            <a:ext uri="{FF2B5EF4-FFF2-40B4-BE49-F238E27FC236}">
              <a16:creationId xmlns:a16="http://schemas.microsoft.com/office/drawing/2014/main" id="{6F838E3D-41C7-47E0-962D-8662497A73D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67" name="Text Box 88">
          <a:extLst>
            <a:ext uri="{FF2B5EF4-FFF2-40B4-BE49-F238E27FC236}">
              <a16:creationId xmlns:a16="http://schemas.microsoft.com/office/drawing/2014/main" id="{B288CA59-532B-4100-A01D-4B3DBD6DADCB}"/>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68" name="Text Box 89">
          <a:extLst>
            <a:ext uri="{FF2B5EF4-FFF2-40B4-BE49-F238E27FC236}">
              <a16:creationId xmlns:a16="http://schemas.microsoft.com/office/drawing/2014/main" id="{D3C80B6A-AA92-43B2-9828-3F847B60DA7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69" name="Text Box 90">
          <a:extLst>
            <a:ext uri="{FF2B5EF4-FFF2-40B4-BE49-F238E27FC236}">
              <a16:creationId xmlns:a16="http://schemas.microsoft.com/office/drawing/2014/main" id="{40892E98-8F1D-4C3C-98C7-0E23CAE525E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70" name="Text Box 91">
          <a:extLst>
            <a:ext uri="{FF2B5EF4-FFF2-40B4-BE49-F238E27FC236}">
              <a16:creationId xmlns:a16="http://schemas.microsoft.com/office/drawing/2014/main" id="{D411CC22-204E-4B6C-AD54-2DB96CF7C13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71" name="Text Box 92">
          <a:extLst>
            <a:ext uri="{FF2B5EF4-FFF2-40B4-BE49-F238E27FC236}">
              <a16:creationId xmlns:a16="http://schemas.microsoft.com/office/drawing/2014/main" id="{E6CB19F9-599B-449B-93F7-F83410E51AC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72" name="Text Box 93">
          <a:extLst>
            <a:ext uri="{FF2B5EF4-FFF2-40B4-BE49-F238E27FC236}">
              <a16:creationId xmlns:a16="http://schemas.microsoft.com/office/drawing/2014/main" id="{3EDE354E-1DAB-4B54-94B8-1DBF8CB34CF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73" name="Text Box 94">
          <a:extLst>
            <a:ext uri="{FF2B5EF4-FFF2-40B4-BE49-F238E27FC236}">
              <a16:creationId xmlns:a16="http://schemas.microsoft.com/office/drawing/2014/main" id="{FCD34918-FD1B-4FF6-8A3D-B9D1ACB835A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74" name="Text Box 95">
          <a:extLst>
            <a:ext uri="{FF2B5EF4-FFF2-40B4-BE49-F238E27FC236}">
              <a16:creationId xmlns:a16="http://schemas.microsoft.com/office/drawing/2014/main" id="{67CEACD8-0DED-48B3-8203-F74C3D4E7D6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75" name="Text Box 96">
          <a:extLst>
            <a:ext uri="{FF2B5EF4-FFF2-40B4-BE49-F238E27FC236}">
              <a16:creationId xmlns:a16="http://schemas.microsoft.com/office/drawing/2014/main" id="{C1B57064-4916-4CE5-8D56-17100D56BAA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76" name="Text Box 97">
          <a:extLst>
            <a:ext uri="{FF2B5EF4-FFF2-40B4-BE49-F238E27FC236}">
              <a16:creationId xmlns:a16="http://schemas.microsoft.com/office/drawing/2014/main" id="{00B72D2D-AFDB-4273-B272-0DD6C00A1E1A}"/>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77" name="Text Box 98">
          <a:extLst>
            <a:ext uri="{FF2B5EF4-FFF2-40B4-BE49-F238E27FC236}">
              <a16:creationId xmlns:a16="http://schemas.microsoft.com/office/drawing/2014/main" id="{1BFC9943-987D-4743-94D5-BD858F165E0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678" name="Text Box 99">
          <a:extLst>
            <a:ext uri="{FF2B5EF4-FFF2-40B4-BE49-F238E27FC236}">
              <a16:creationId xmlns:a16="http://schemas.microsoft.com/office/drawing/2014/main" id="{B28B020D-58B0-4EE8-AEEB-1769D55F26FA}"/>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679" name="Text Box 100">
          <a:extLst>
            <a:ext uri="{FF2B5EF4-FFF2-40B4-BE49-F238E27FC236}">
              <a16:creationId xmlns:a16="http://schemas.microsoft.com/office/drawing/2014/main" id="{2BC96B5E-100C-43E1-BA3E-C08CD98789AB}"/>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80" name="Text Box 101">
          <a:extLst>
            <a:ext uri="{FF2B5EF4-FFF2-40B4-BE49-F238E27FC236}">
              <a16:creationId xmlns:a16="http://schemas.microsoft.com/office/drawing/2014/main" id="{6FAE9F0A-F777-45B1-B54A-728E0E7275B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81" name="Text Box 102">
          <a:extLst>
            <a:ext uri="{FF2B5EF4-FFF2-40B4-BE49-F238E27FC236}">
              <a16:creationId xmlns:a16="http://schemas.microsoft.com/office/drawing/2014/main" id="{22C103C2-941C-4369-A30D-0036CF974CE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82" name="Text Box 103">
          <a:extLst>
            <a:ext uri="{FF2B5EF4-FFF2-40B4-BE49-F238E27FC236}">
              <a16:creationId xmlns:a16="http://schemas.microsoft.com/office/drawing/2014/main" id="{F26C78BF-24B4-4F99-AAC9-938248011A3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83" name="Text Box 104">
          <a:extLst>
            <a:ext uri="{FF2B5EF4-FFF2-40B4-BE49-F238E27FC236}">
              <a16:creationId xmlns:a16="http://schemas.microsoft.com/office/drawing/2014/main" id="{7952EA98-95E5-4380-AEB2-EABE66A5D5C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84" name="Text Box 105">
          <a:extLst>
            <a:ext uri="{FF2B5EF4-FFF2-40B4-BE49-F238E27FC236}">
              <a16:creationId xmlns:a16="http://schemas.microsoft.com/office/drawing/2014/main" id="{E1BFB527-81E1-4F6A-9303-3DD462EC7D0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85" name="Text Box 106">
          <a:extLst>
            <a:ext uri="{FF2B5EF4-FFF2-40B4-BE49-F238E27FC236}">
              <a16:creationId xmlns:a16="http://schemas.microsoft.com/office/drawing/2014/main" id="{D241FFFD-B185-4EC0-8805-A98E69D9E28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86" name="Text Box 107">
          <a:extLst>
            <a:ext uri="{FF2B5EF4-FFF2-40B4-BE49-F238E27FC236}">
              <a16:creationId xmlns:a16="http://schemas.microsoft.com/office/drawing/2014/main" id="{FC4F0EEA-9B16-4042-AEC2-70A499A6809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87" name="Text Box 108">
          <a:extLst>
            <a:ext uri="{FF2B5EF4-FFF2-40B4-BE49-F238E27FC236}">
              <a16:creationId xmlns:a16="http://schemas.microsoft.com/office/drawing/2014/main" id="{47FCC8D1-8797-4AA5-B81D-88909677976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88" name="Text Box 109">
          <a:extLst>
            <a:ext uri="{FF2B5EF4-FFF2-40B4-BE49-F238E27FC236}">
              <a16:creationId xmlns:a16="http://schemas.microsoft.com/office/drawing/2014/main" id="{B0379840-D63C-46DE-964B-02A39991DB7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89" name="Text Box 110">
          <a:extLst>
            <a:ext uri="{FF2B5EF4-FFF2-40B4-BE49-F238E27FC236}">
              <a16:creationId xmlns:a16="http://schemas.microsoft.com/office/drawing/2014/main" id="{09D65DA0-92E8-4523-AAE6-CBD704523CB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90" name="Text Box 111">
          <a:extLst>
            <a:ext uri="{FF2B5EF4-FFF2-40B4-BE49-F238E27FC236}">
              <a16:creationId xmlns:a16="http://schemas.microsoft.com/office/drawing/2014/main" id="{7167EF64-2A06-48F3-B47E-B8890FE5796D}"/>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91" name="Text Box 112">
          <a:extLst>
            <a:ext uri="{FF2B5EF4-FFF2-40B4-BE49-F238E27FC236}">
              <a16:creationId xmlns:a16="http://schemas.microsoft.com/office/drawing/2014/main" id="{78626658-205B-4DB5-BDFB-7410242BF0A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92" name="Text Box 113">
          <a:extLst>
            <a:ext uri="{FF2B5EF4-FFF2-40B4-BE49-F238E27FC236}">
              <a16:creationId xmlns:a16="http://schemas.microsoft.com/office/drawing/2014/main" id="{3D1C4782-6CA2-47E7-9F82-7D568CDC953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93" name="Text Box 114">
          <a:extLst>
            <a:ext uri="{FF2B5EF4-FFF2-40B4-BE49-F238E27FC236}">
              <a16:creationId xmlns:a16="http://schemas.microsoft.com/office/drawing/2014/main" id="{095D4FA7-3E8D-4866-925A-04A2BD8AB96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694" name="Text Box 115">
          <a:extLst>
            <a:ext uri="{FF2B5EF4-FFF2-40B4-BE49-F238E27FC236}">
              <a16:creationId xmlns:a16="http://schemas.microsoft.com/office/drawing/2014/main" id="{3ADC6B05-EBB0-40DD-9D32-6886346F231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695" name="Text Box 116">
          <a:extLst>
            <a:ext uri="{FF2B5EF4-FFF2-40B4-BE49-F238E27FC236}">
              <a16:creationId xmlns:a16="http://schemas.microsoft.com/office/drawing/2014/main" id="{B38A13DD-22CF-45CD-8E70-F7B0E0FC5C61}"/>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696" name="Text Box 117">
          <a:extLst>
            <a:ext uri="{FF2B5EF4-FFF2-40B4-BE49-F238E27FC236}">
              <a16:creationId xmlns:a16="http://schemas.microsoft.com/office/drawing/2014/main" id="{EC8FB7F7-00F1-4E71-B6A4-3FA6D1C755A7}"/>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97" name="Text Box 118">
          <a:extLst>
            <a:ext uri="{FF2B5EF4-FFF2-40B4-BE49-F238E27FC236}">
              <a16:creationId xmlns:a16="http://schemas.microsoft.com/office/drawing/2014/main" id="{D8A57AA3-E6A3-4F5B-8FD4-0056E40371E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98" name="Text Box 119">
          <a:extLst>
            <a:ext uri="{FF2B5EF4-FFF2-40B4-BE49-F238E27FC236}">
              <a16:creationId xmlns:a16="http://schemas.microsoft.com/office/drawing/2014/main" id="{25B121E2-5C30-42F0-99A1-3186B8DCD44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699" name="Text Box 120">
          <a:extLst>
            <a:ext uri="{FF2B5EF4-FFF2-40B4-BE49-F238E27FC236}">
              <a16:creationId xmlns:a16="http://schemas.microsoft.com/office/drawing/2014/main" id="{3CBCB082-2814-4D20-9898-F1EF839D514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00" name="Text Box 121">
          <a:extLst>
            <a:ext uri="{FF2B5EF4-FFF2-40B4-BE49-F238E27FC236}">
              <a16:creationId xmlns:a16="http://schemas.microsoft.com/office/drawing/2014/main" id="{5FE8C07C-F14D-4150-B678-E9C9A0B3683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01" name="Text Box 122">
          <a:extLst>
            <a:ext uri="{FF2B5EF4-FFF2-40B4-BE49-F238E27FC236}">
              <a16:creationId xmlns:a16="http://schemas.microsoft.com/office/drawing/2014/main" id="{8D479356-5A2C-4FDD-948C-54ADD9BF005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02" name="Text Box 123">
          <a:extLst>
            <a:ext uri="{FF2B5EF4-FFF2-40B4-BE49-F238E27FC236}">
              <a16:creationId xmlns:a16="http://schemas.microsoft.com/office/drawing/2014/main" id="{058D9DDF-14B4-45C9-8AD7-F49FFDC68962}"/>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03" name="Text Box 124">
          <a:extLst>
            <a:ext uri="{FF2B5EF4-FFF2-40B4-BE49-F238E27FC236}">
              <a16:creationId xmlns:a16="http://schemas.microsoft.com/office/drawing/2014/main" id="{7FFBDFA5-2B0B-41F7-8BE5-56B989E85FD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04" name="Text Box 125">
          <a:extLst>
            <a:ext uri="{FF2B5EF4-FFF2-40B4-BE49-F238E27FC236}">
              <a16:creationId xmlns:a16="http://schemas.microsoft.com/office/drawing/2014/main" id="{06EA2280-496F-4C22-A26F-CC23C6F30CE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05" name="Text Box 126">
          <a:extLst>
            <a:ext uri="{FF2B5EF4-FFF2-40B4-BE49-F238E27FC236}">
              <a16:creationId xmlns:a16="http://schemas.microsoft.com/office/drawing/2014/main" id="{419A2EA8-C3EA-451E-8F60-DDD40BA6F14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06" name="Text Box 127">
          <a:extLst>
            <a:ext uri="{FF2B5EF4-FFF2-40B4-BE49-F238E27FC236}">
              <a16:creationId xmlns:a16="http://schemas.microsoft.com/office/drawing/2014/main" id="{2FE73BED-2B3B-43BC-8349-823C1F105FA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07" name="Text Box 128">
          <a:extLst>
            <a:ext uri="{FF2B5EF4-FFF2-40B4-BE49-F238E27FC236}">
              <a16:creationId xmlns:a16="http://schemas.microsoft.com/office/drawing/2014/main" id="{07D3BC7F-EC1B-4F33-8007-F8B87A27C88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08" name="Text Box 129">
          <a:extLst>
            <a:ext uri="{FF2B5EF4-FFF2-40B4-BE49-F238E27FC236}">
              <a16:creationId xmlns:a16="http://schemas.microsoft.com/office/drawing/2014/main" id="{F28108A6-8635-4641-B267-916BE02E8EB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09" name="Text Box 130">
          <a:extLst>
            <a:ext uri="{FF2B5EF4-FFF2-40B4-BE49-F238E27FC236}">
              <a16:creationId xmlns:a16="http://schemas.microsoft.com/office/drawing/2014/main" id="{81D0F2FA-9527-4739-8937-E9F89967B40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10" name="Text Box 131">
          <a:extLst>
            <a:ext uri="{FF2B5EF4-FFF2-40B4-BE49-F238E27FC236}">
              <a16:creationId xmlns:a16="http://schemas.microsoft.com/office/drawing/2014/main" id="{D06482EF-24A4-47D4-A8B6-7130D169BDC4}"/>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11" name="Text Box 132">
          <a:extLst>
            <a:ext uri="{FF2B5EF4-FFF2-40B4-BE49-F238E27FC236}">
              <a16:creationId xmlns:a16="http://schemas.microsoft.com/office/drawing/2014/main" id="{C4CC7DC8-05FB-4756-B024-D611F0E8653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12" name="Text Box 133">
          <a:extLst>
            <a:ext uri="{FF2B5EF4-FFF2-40B4-BE49-F238E27FC236}">
              <a16:creationId xmlns:a16="http://schemas.microsoft.com/office/drawing/2014/main" id="{770CE03F-09AA-4742-A673-9CFBEEEAA48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13" name="Text Box 134">
          <a:extLst>
            <a:ext uri="{FF2B5EF4-FFF2-40B4-BE49-F238E27FC236}">
              <a16:creationId xmlns:a16="http://schemas.microsoft.com/office/drawing/2014/main" id="{83ACB747-F1AD-407A-8254-8F45D53579E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14" name="Text Box 135">
          <a:extLst>
            <a:ext uri="{FF2B5EF4-FFF2-40B4-BE49-F238E27FC236}">
              <a16:creationId xmlns:a16="http://schemas.microsoft.com/office/drawing/2014/main" id="{16D07D64-78D4-49DA-8491-5E6228D5F69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15" name="Text Box 136">
          <a:extLst>
            <a:ext uri="{FF2B5EF4-FFF2-40B4-BE49-F238E27FC236}">
              <a16:creationId xmlns:a16="http://schemas.microsoft.com/office/drawing/2014/main" id="{1DC1CBF5-9096-4CD8-84AD-56E7E4D9A758}"/>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16" name="Text Box 137">
          <a:extLst>
            <a:ext uri="{FF2B5EF4-FFF2-40B4-BE49-F238E27FC236}">
              <a16:creationId xmlns:a16="http://schemas.microsoft.com/office/drawing/2014/main" id="{D0D4C249-22D8-4CE6-8C86-A6A27A1EBC0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17" name="Text Box 138">
          <a:extLst>
            <a:ext uri="{FF2B5EF4-FFF2-40B4-BE49-F238E27FC236}">
              <a16:creationId xmlns:a16="http://schemas.microsoft.com/office/drawing/2014/main" id="{346FE0C1-635B-4FB7-A9CE-17883C2EDCB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18" name="Text Box 139">
          <a:extLst>
            <a:ext uri="{FF2B5EF4-FFF2-40B4-BE49-F238E27FC236}">
              <a16:creationId xmlns:a16="http://schemas.microsoft.com/office/drawing/2014/main" id="{E67C3E25-B953-437B-BA0C-0DEBCB5F7A2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19" name="Text Box 140">
          <a:extLst>
            <a:ext uri="{FF2B5EF4-FFF2-40B4-BE49-F238E27FC236}">
              <a16:creationId xmlns:a16="http://schemas.microsoft.com/office/drawing/2014/main" id="{EB2007D6-0799-4C65-8EA8-FA2E5050BCA9}"/>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20" name="Text Box 141">
          <a:extLst>
            <a:ext uri="{FF2B5EF4-FFF2-40B4-BE49-F238E27FC236}">
              <a16:creationId xmlns:a16="http://schemas.microsoft.com/office/drawing/2014/main" id="{B751252F-3D08-483D-BD5D-5046B0B89D3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21" name="Text Box 142">
          <a:extLst>
            <a:ext uri="{FF2B5EF4-FFF2-40B4-BE49-F238E27FC236}">
              <a16:creationId xmlns:a16="http://schemas.microsoft.com/office/drawing/2014/main" id="{9AB12217-843A-4517-A8E2-C9DE0CC2B33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22" name="Text Box 143">
          <a:extLst>
            <a:ext uri="{FF2B5EF4-FFF2-40B4-BE49-F238E27FC236}">
              <a16:creationId xmlns:a16="http://schemas.microsoft.com/office/drawing/2014/main" id="{EE3848F8-1BE0-461C-B873-29A9EE85FDEE}"/>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23" name="Text Box 144">
          <a:extLst>
            <a:ext uri="{FF2B5EF4-FFF2-40B4-BE49-F238E27FC236}">
              <a16:creationId xmlns:a16="http://schemas.microsoft.com/office/drawing/2014/main" id="{034D8EC3-B796-4C3E-86C3-830C50276BE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24" name="Text Box 145">
          <a:extLst>
            <a:ext uri="{FF2B5EF4-FFF2-40B4-BE49-F238E27FC236}">
              <a16:creationId xmlns:a16="http://schemas.microsoft.com/office/drawing/2014/main" id="{DBCA3AA3-5DFA-4675-9A9D-88711916DEE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25" name="Text Box 146">
          <a:extLst>
            <a:ext uri="{FF2B5EF4-FFF2-40B4-BE49-F238E27FC236}">
              <a16:creationId xmlns:a16="http://schemas.microsoft.com/office/drawing/2014/main" id="{A8515A64-5CBC-45B0-81EB-A32A81488BA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26" name="Text Box 147">
          <a:extLst>
            <a:ext uri="{FF2B5EF4-FFF2-40B4-BE49-F238E27FC236}">
              <a16:creationId xmlns:a16="http://schemas.microsoft.com/office/drawing/2014/main" id="{5BA9B6E9-EE4E-4353-A72E-A0C44F37CED5}"/>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727" name="Text Box 148">
          <a:extLst>
            <a:ext uri="{FF2B5EF4-FFF2-40B4-BE49-F238E27FC236}">
              <a16:creationId xmlns:a16="http://schemas.microsoft.com/office/drawing/2014/main" id="{F26847C6-19E6-464B-8FCA-7456E064BDB7}"/>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728" name="Text Box 149">
          <a:extLst>
            <a:ext uri="{FF2B5EF4-FFF2-40B4-BE49-F238E27FC236}">
              <a16:creationId xmlns:a16="http://schemas.microsoft.com/office/drawing/2014/main" id="{0BF54AB2-151A-42D8-8AB6-F9DF3D39F8B0}"/>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29" name="Text Box 150">
          <a:extLst>
            <a:ext uri="{FF2B5EF4-FFF2-40B4-BE49-F238E27FC236}">
              <a16:creationId xmlns:a16="http://schemas.microsoft.com/office/drawing/2014/main" id="{16E06E67-20AF-4D8D-B3A4-2D3702D3F79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30" name="Text Box 151">
          <a:extLst>
            <a:ext uri="{FF2B5EF4-FFF2-40B4-BE49-F238E27FC236}">
              <a16:creationId xmlns:a16="http://schemas.microsoft.com/office/drawing/2014/main" id="{C5BDB4A8-42FA-4C90-9A3D-B3E64F8F2B28}"/>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31" name="Text Box 152">
          <a:extLst>
            <a:ext uri="{FF2B5EF4-FFF2-40B4-BE49-F238E27FC236}">
              <a16:creationId xmlns:a16="http://schemas.microsoft.com/office/drawing/2014/main" id="{DAFE2D82-0A6F-47AC-8B82-F8C40423931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32" name="Text Box 153">
          <a:extLst>
            <a:ext uri="{FF2B5EF4-FFF2-40B4-BE49-F238E27FC236}">
              <a16:creationId xmlns:a16="http://schemas.microsoft.com/office/drawing/2014/main" id="{834EEFFD-498C-460E-92C0-5DF9E3AB631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33" name="Text Box 154">
          <a:extLst>
            <a:ext uri="{FF2B5EF4-FFF2-40B4-BE49-F238E27FC236}">
              <a16:creationId xmlns:a16="http://schemas.microsoft.com/office/drawing/2014/main" id="{B13A930B-2F7E-4B9A-A1BD-F2A5E707B6D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34" name="Text Box 155">
          <a:extLst>
            <a:ext uri="{FF2B5EF4-FFF2-40B4-BE49-F238E27FC236}">
              <a16:creationId xmlns:a16="http://schemas.microsoft.com/office/drawing/2014/main" id="{80EA7CE5-01B2-4430-97F8-854C9EA6C54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35" name="Text Box 156">
          <a:extLst>
            <a:ext uri="{FF2B5EF4-FFF2-40B4-BE49-F238E27FC236}">
              <a16:creationId xmlns:a16="http://schemas.microsoft.com/office/drawing/2014/main" id="{9C2EAD57-CB27-40BC-A391-B2962A880A2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36" name="Text Box 157">
          <a:extLst>
            <a:ext uri="{FF2B5EF4-FFF2-40B4-BE49-F238E27FC236}">
              <a16:creationId xmlns:a16="http://schemas.microsoft.com/office/drawing/2014/main" id="{B57080F9-AB3A-4B45-907D-DC4FFC2E619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37" name="Text Box 158">
          <a:extLst>
            <a:ext uri="{FF2B5EF4-FFF2-40B4-BE49-F238E27FC236}">
              <a16:creationId xmlns:a16="http://schemas.microsoft.com/office/drawing/2014/main" id="{ACC9BD04-2225-4F0A-86A5-25A8A5DDA24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38" name="Text Box 159">
          <a:extLst>
            <a:ext uri="{FF2B5EF4-FFF2-40B4-BE49-F238E27FC236}">
              <a16:creationId xmlns:a16="http://schemas.microsoft.com/office/drawing/2014/main" id="{15523C83-B45A-4F8B-B9B0-535B0A66C71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39" name="Text Box 160">
          <a:extLst>
            <a:ext uri="{FF2B5EF4-FFF2-40B4-BE49-F238E27FC236}">
              <a16:creationId xmlns:a16="http://schemas.microsoft.com/office/drawing/2014/main" id="{9D27E30F-1187-4AC3-99AD-5A985D458AAC}"/>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40" name="Text Box 161">
          <a:extLst>
            <a:ext uri="{FF2B5EF4-FFF2-40B4-BE49-F238E27FC236}">
              <a16:creationId xmlns:a16="http://schemas.microsoft.com/office/drawing/2014/main" id="{00EB1035-4E50-4765-BE60-B31E0E35D1D4}"/>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41" name="Text Box 162">
          <a:extLst>
            <a:ext uri="{FF2B5EF4-FFF2-40B4-BE49-F238E27FC236}">
              <a16:creationId xmlns:a16="http://schemas.microsoft.com/office/drawing/2014/main" id="{CCEE6058-8FC7-4544-9FC4-8147ED3BD31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42" name="Text Box 163">
          <a:extLst>
            <a:ext uri="{FF2B5EF4-FFF2-40B4-BE49-F238E27FC236}">
              <a16:creationId xmlns:a16="http://schemas.microsoft.com/office/drawing/2014/main" id="{E63EF030-29C8-4031-B8B1-2ACC1EA4848D}"/>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43" name="Text Box 164">
          <a:extLst>
            <a:ext uri="{FF2B5EF4-FFF2-40B4-BE49-F238E27FC236}">
              <a16:creationId xmlns:a16="http://schemas.microsoft.com/office/drawing/2014/main" id="{29779350-DA51-46A4-A9EA-D74310A35F73}"/>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744" name="Text Box 165">
          <a:extLst>
            <a:ext uri="{FF2B5EF4-FFF2-40B4-BE49-F238E27FC236}">
              <a16:creationId xmlns:a16="http://schemas.microsoft.com/office/drawing/2014/main" id="{CE2B39C8-CA6B-4AFB-B810-48C07899ACC6}"/>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51363</xdr:rowOff>
    </xdr:to>
    <xdr:sp macro="" textlink="">
      <xdr:nvSpPr>
        <xdr:cNvPr id="745" name="Text Box 166">
          <a:extLst>
            <a:ext uri="{FF2B5EF4-FFF2-40B4-BE49-F238E27FC236}">
              <a16:creationId xmlns:a16="http://schemas.microsoft.com/office/drawing/2014/main" id="{95842093-80E1-4AEF-84F2-4EDBEC71F965}"/>
            </a:ext>
          </a:extLst>
        </xdr:cNvPr>
        <xdr:cNvSpPr txBox="1">
          <a:spLocks noChangeArrowheads="1"/>
        </xdr:cNvSpPr>
      </xdr:nvSpPr>
      <xdr:spPr bwMode="auto">
        <a:xfrm>
          <a:off x="657225" y="42681525"/>
          <a:ext cx="76200"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46" name="Text Box 167">
          <a:extLst>
            <a:ext uri="{FF2B5EF4-FFF2-40B4-BE49-F238E27FC236}">
              <a16:creationId xmlns:a16="http://schemas.microsoft.com/office/drawing/2014/main" id="{1969CDE4-2695-4E78-A189-1B03F99B583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47" name="Text Box 168">
          <a:extLst>
            <a:ext uri="{FF2B5EF4-FFF2-40B4-BE49-F238E27FC236}">
              <a16:creationId xmlns:a16="http://schemas.microsoft.com/office/drawing/2014/main" id="{458E351C-77AE-43EA-8D13-D67360251617}"/>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48" name="Text Box 169">
          <a:extLst>
            <a:ext uri="{FF2B5EF4-FFF2-40B4-BE49-F238E27FC236}">
              <a16:creationId xmlns:a16="http://schemas.microsoft.com/office/drawing/2014/main" id="{98E97957-2C36-443B-939C-7FF040D3247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49" name="Text Box 170">
          <a:extLst>
            <a:ext uri="{FF2B5EF4-FFF2-40B4-BE49-F238E27FC236}">
              <a16:creationId xmlns:a16="http://schemas.microsoft.com/office/drawing/2014/main" id="{F355D669-76E3-4604-8376-557504E515B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50" name="Text Box 171">
          <a:extLst>
            <a:ext uri="{FF2B5EF4-FFF2-40B4-BE49-F238E27FC236}">
              <a16:creationId xmlns:a16="http://schemas.microsoft.com/office/drawing/2014/main" id="{E82DEBA3-CFBE-4CB2-87E1-1AD7A1ADF8D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51" name="Text Box 172">
          <a:extLst>
            <a:ext uri="{FF2B5EF4-FFF2-40B4-BE49-F238E27FC236}">
              <a16:creationId xmlns:a16="http://schemas.microsoft.com/office/drawing/2014/main" id="{3D040FBE-A79D-4FCE-9DE5-16C405FD89F0}"/>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52" name="Text Box 173">
          <a:extLst>
            <a:ext uri="{FF2B5EF4-FFF2-40B4-BE49-F238E27FC236}">
              <a16:creationId xmlns:a16="http://schemas.microsoft.com/office/drawing/2014/main" id="{B635D09B-4C06-40CA-A809-89EA60075CC0}"/>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53" name="Text Box 174">
          <a:extLst>
            <a:ext uri="{FF2B5EF4-FFF2-40B4-BE49-F238E27FC236}">
              <a16:creationId xmlns:a16="http://schemas.microsoft.com/office/drawing/2014/main" id="{B0994CD4-F782-43BA-BD48-C69F970A100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54" name="Text Box 175">
          <a:extLst>
            <a:ext uri="{FF2B5EF4-FFF2-40B4-BE49-F238E27FC236}">
              <a16:creationId xmlns:a16="http://schemas.microsoft.com/office/drawing/2014/main" id="{8024913A-FD96-4103-B1F2-1700D50879B3}"/>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55" name="Text Box 176">
          <a:extLst>
            <a:ext uri="{FF2B5EF4-FFF2-40B4-BE49-F238E27FC236}">
              <a16:creationId xmlns:a16="http://schemas.microsoft.com/office/drawing/2014/main" id="{3FD96091-6A66-40FE-986D-A618A788D3E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56" name="Text Box 177">
          <a:extLst>
            <a:ext uri="{FF2B5EF4-FFF2-40B4-BE49-F238E27FC236}">
              <a16:creationId xmlns:a16="http://schemas.microsoft.com/office/drawing/2014/main" id="{922221F8-E3D4-407D-A9DD-94CDAA24F34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57" name="Text Box 178">
          <a:extLst>
            <a:ext uri="{FF2B5EF4-FFF2-40B4-BE49-F238E27FC236}">
              <a16:creationId xmlns:a16="http://schemas.microsoft.com/office/drawing/2014/main" id="{9BE701DC-0CF1-40D8-8483-112C7EFB4CE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58" name="Text Box 179">
          <a:extLst>
            <a:ext uri="{FF2B5EF4-FFF2-40B4-BE49-F238E27FC236}">
              <a16:creationId xmlns:a16="http://schemas.microsoft.com/office/drawing/2014/main" id="{D8187AF7-DC03-4088-8C53-4D91052E82AE}"/>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59" name="Text Box 180">
          <a:extLst>
            <a:ext uri="{FF2B5EF4-FFF2-40B4-BE49-F238E27FC236}">
              <a16:creationId xmlns:a16="http://schemas.microsoft.com/office/drawing/2014/main" id="{75C92149-6E9B-473E-8A0A-B9B5A9C490C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60" name="Text Box 181">
          <a:extLst>
            <a:ext uri="{FF2B5EF4-FFF2-40B4-BE49-F238E27FC236}">
              <a16:creationId xmlns:a16="http://schemas.microsoft.com/office/drawing/2014/main" id="{398CDC36-0C2F-4654-B94B-120F2BDCF7F6}"/>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61" name="Text Box 182">
          <a:extLst>
            <a:ext uri="{FF2B5EF4-FFF2-40B4-BE49-F238E27FC236}">
              <a16:creationId xmlns:a16="http://schemas.microsoft.com/office/drawing/2014/main" id="{D931E37E-DFD4-4467-96B0-C83B6E8E998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62" name="Text Box 183">
          <a:extLst>
            <a:ext uri="{FF2B5EF4-FFF2-40B4-BE49-F238E27FC236}">
              <a16:creationId xmlns:a16="http://schemas.microsoft.com/office/drawing/2014/main" id="{4539D0B2-41AB-4D36-9B86-37DEA47EFDAA}"/>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63" name="Text Box 184">
          <a:extLst>
            <a:ext uri="{FF2B5EF4-FFF2-40B4-BE49-F238E27FC236}">
              <a16:creationId xmlns:a16="http://schemas.microsoft.com/office/drawing/2014/main" id="{C750C885-D023-4F1C-9F53-85AE46A506B6}"/>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64" name="Text Box 185">
          <a:extLst>
            <a:ext uri="{FF2B5EF4-FFF2-40B4-BE49-F238E27FC236}">
              <a16:creationId xmlns:a16="http://schemas.microsoft.com/office/drawing/2014/main" id="{17CA83E6-6B4E-48D4-9E50-E890670CF70C}"/>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65" name="Text Box 186">
          <a:extLst>
            <a:ext uri="{FF2B5EF4-FFF2-40B4-BE49-F238E27FC236}">
              <a16:creationId xmlns:a16="http://schemas.microsoft.com/office/drawing/2014/main" id="{F38F8E4D-9B2E-45A7-B649-85CFCBA85C0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66" name="Text Box 187">
          <a:extLst>
            <a:ext uri="{FF2B5EF4-FFF2-40B4-BE49-F238E27FC236}">
              <a16:creationId xmlns:a16="http://schemas.microsoft.com/office/drawing/2014/main" id="{DBC7E147-9BBC-4704-9D70-E4A5D92DA1D9}"/>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67" name="Text Box 188">
          <a:extLst>
            <a:ext uri="{FF2B5EF4-FFF2-40B4-BE49-F238E27FC236}">
              <a16:creationId xmlns:a16="http://schemas.microsoft.com/office/drawing/2014/main" id="{616951FB-B355-4F52-91F7-818DB519F82B}"/>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68" name="Text Box 189">
          <a:extLst>
            <a:ext uri="{FF2B5EF4-FFF2-40B4-BE49-F238E27FC236}">
              <a16:creationId xmlns:a16="http://schemas.microsoft.com/office/drawing/2014/main" id="{AB5792C1-84AF-478D-A74B-28ACD4FF37B1}"/>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69" name="Text Box 190">
          <a:extLst>
            <a:ext uri="{FF2B5EF4-FFF2-40B4-BE49-F238E27FC236}">
              <a16:creationId xmlns:a16="http://schemas.microsoft.com/office/drawing/2014/main" id="{397B6269-18F5-4F3C-ADA0-AD74CE60CA92}"/>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70" name="Text Box 191">
          <a:extLst>
            <a:ext uri="{FF2B5EF4-FFF2-40B4-BE49-F238E27FC236}">
              <a16:creationId xmlns:a16="http://schemas.microsoft.com/office/drawing/2014/main" id="{52F96D7D-961B-4AD2-B8DA-FDD4E3B56F45}"/>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51363</xdr:rowOff>
    </xdr:to>
    <xdr:sp macro="" textlink="">
      <xdr:nvSpPr>
        <xdr:cNvPr id="771" name="Text Box 192">
          <a:extLst>
            <a:ext uri="{FF2B5EF4-FFF2-40B4-BE49-F238E27FC236}">
              <a16:creationId xmlns:a16="http://schemas.microsoft.com/office/drawing/2014/main" id="{C34026BB-778E-4634-89D3-F5F91CFD328F}"/>
            </a:ext>
          </a:extLst>
        </xdr:cNvPr>
        <xdr:cNvSpPr txBox="1">
          <a:spLocks noChangeArrowheads="1"/>
        </xdr:cNvSpPr>
      </xdr:nvSpPr>
      <xdr:spPr bwMode="auto">
        <a:xfrm>
          <a:off x="70485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72" name="Text Box 194">
          <a:extLst>
            <a:ext uri="{FF2B5EF4-FFF2-40B4-BE49-F238E27FC236}">
              <a16:creationId xmlns:a16="http://schemas.microsoft.com/office/drawing/2014/main" id="{5B2FD3AB-D50E-43C2-AD27-735ABCB7B8A1}"/>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51363</xdr:rowOff>
    </xdr:to>
    <xdr:sp macro="" textlink="">
      <xdr:nvSpPr>
        <xdr:cNvPr id="773" name="Text Box 195">
          <a:extLst>
            <a:ext uri="{FF2B5EF4-FFF2-40B4-BE49-F238E27FC236}">
              <a16:creationId xmlns:a16="http://schemas.microsoft.com/office/drawing/2014/main" id="{0A618635-7A90-49CB-ACB1-34906865EB37}"/>
            </a:ext>
          </a:extLst>
        </xdr:cNvPr>
        <xdr:cNvSpPr txBox="1">
          <a:spLocks noChangeArrowheads="1"/>
        </xdr:cNvSpPr>
      </xdr:nvSpPr>
      <xdr:spPr bwMode="auto">
        <a:xfrm>
          <a:off x="647700" y="42681525"/>
          <a:ext cx="104775" cy="1860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774" name="Text Box 2">
          <a:extLst>
            <a:ext uri="{FF2B5EF4-FFF2-40B4-BE49-F238E27FC236}">
              <a16:creationId xmlns:a16="http://schemas.microsoft.com/office/drawing/2014/main" id="{1103FC27-5379-49FE-9A80-D395A3F88F48}"/>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75" name="Text Box 3">
          <a:extLst>
            <a:ext uri="{FF2B5EF4-FFF2-40B4-BE49-F238E27FC236}">
              <a16:creationId xmlns:a16="http://schemas.microsoft.com/office/drawing/2014/main" id="{7FA70FF5-290A-46C5-9843-BFB5014EA6B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76" name="Text Box 4">
          <a:extLst>
            <a:ext uri="{FF2B5EF4-FFF2-40B4-BE49-F238E27FC236}">
              <a16:creationId xmlns:a16="http://schemas.microsoft.com/office/drawing/2014/main" id="{57E03E11-5939-4A06-9B86-8861A9CE5FD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77" name="Text Box 5">
          <a:extLst>
            <a:ext uri="{FF2B5EF4-FFF2-40B4-BE49-F238E27FC236}">
              <a16:creationId xmlns:a16="http://schemas.microsoft.com/office/drawing/2014/main" id="{1C35EDA1-CA29-4732-A51C-D6EDD3FE8DC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778" name="Text Box 6">
          <a:extLst>
            <a:ext uri="{FF2B5EF4-FFF2-40B4-BE49-F238E27FC236}">
              <a16:creationId xmlns:a16="http://schemas.microsoft.com/office/drawing/2014/main" id="{D078C1F9-DE8C-411E-AAE3-56149E849995}"/>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779" name="Text Box 7">
          <a:extLst>
            <a:ext uri="{FF2B5EF4-FFF2-40B4-BE49-F238E27FC236}">
              <a16:creationId xmlns:a16="http://schemas.microsoft.com/office/drawing/2014/main" id="{B3209C81-4134-4927-BE20-E9F525B2CA3E}"/>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780" name="Text Box 8">
          <a:extLst>
            <a:ext uri="{FF2B5EF4-FFF2-40B4-BE49-F238E27FC236}">
              <a16:creationId xmlns:a16="http://schemas.microsoft.com/office/drawing/2014/main" id="{203F754C-B342-4606-869B-AF834683C168}"/>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81" name="Text Box 9">
          <a:extLst>
            <a:ext uri="{FF2B5EF4-FFF2-40B4-BE49-F238E27FC236}">
              <a16:creationId xmlns:a16="http://schemas.microsoft.com/office/drawing/2014/main" id="{FAF74C38-DEDC-4262-B993-CD84A6A8538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82" name="Text Box 10">
          <a:extLst>
            <a:ext uri="{FF2B5EF4-FFF2-40B4-BE49-F238E27FC236}">
              <a16:creationId xmlns:a16="http://schemas.microsoft.com/office/drawing/2014/main" id="{CCE9F631-9C00-4E7F-AF35-A80D52ED2F9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83" name="Text Box 11">
          <a:extLst>
            <a:ext uri="{FF2B5EF4-FFF2-40B4-BE49-F238E27FC236}">
              <a16:creationId xmlns:a16="http://schemas.microsoft.com/office/drawing/2014/main" id="{3F536972-4366-4E01-8EB8-F2377B92666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84" name="Text Box 12">
          <a:extLst>
            <a:ext uri="{FF2B5EF4-FFF2-40B4-BE49-F238E27FC236}">
              <a16:creationId xmlns:a16="http://schemas.microsoft.com/office/drawing/2014/main" id="{0B5635CC-94B8-4C0E-BD5F-A6601A34A59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85" name="Text Box 13">
          <a:extLst>
            <a:ext uri="{FF2B5EF4-FFF2-40B4-BE49-F238E27FC236}">
              <a16:creationId xmlns:a16="http://schemas.microsoft.com/office/drawing/2014/main" id="{F4A964C5-8A47-4296-9D5F-BABD89F9A9C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86" name="Text Box 14">
          <a:extLst>
            <a:ext uri="{FF2B5EF4-FFF2-40B4-BE49-F238E27FC236}">
              <a16:creationId xmlns:a16="http://schemas.microsoft.com/office/drawing/2014/main" id="{A73361D5-9919-4C6F-9B33-0EBFA98EF9D4}"/>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787" name="Text Box 15">
          <a:extLst>
            <a:ext uri="{FF2B5EF4-FFF2-40B4-BE49-F238E27FC236}">
              <a16:creationId xmlns:a16="http://schemas.microsoft.com/office/drawing/2014/main" id="{2DCDBFA3-4E3F-4201-B5FF-E14D4DD8030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788" name="Text Box 16">
          <a:extLst>
            <a:ext uri="{FF2B5EF4-FFF2-40B4-BE49-F238E27FC236}">
              <a16:creationId xmlns:a16="http://schemas.microsoft.com/office/drawing/2014/main" id="{9E799F6B-97CD-428F-AFDC-13AD164B182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789" name="Text Box 17">
          <a:extLst>
            <a:ext uri="{FF2B5EF4-FFF2-40B4-BE49-F238E27FC236}">
              <a16:creationId xmlns:a16="http://schemas.microsoft.com/office/drawing/2014/main" id="{7BB865EB-EE8C-4ACE-9C42-A2719E57FF4F}"/>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790" name="Text Box 18">
          <a:extLst>
            <a:ext uri="{FF2B5EF4-FFF2-40B4-BE49-F238E27FC236}">
              <a16:creationId xmlns:a16="http://schemas.microsoft.com/office/drawing/2014/main" id="{46BE6A3F-0406-4F06-B16E-DE30FBD1D1F5}"/>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791" name="Text Box 19">
          <a:extLst>
            <a:ext uri="{FF2B5EF4-FFF2-40B4-BE49-F238E27FC236}">
              <a16:creationId xmlns:a16="http://schemas.microsoft.com/office/drawing/2014/main" id="{8DB02F69-67E1-4CB9-A9BA-0E3BAC8C1CD2}"/>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92" name="Text Box 20">
          <a:extLst>
            <a:ext uri="{FF2B5EF4-FFF2-40B4-BE49-F238E27FC236}">
              <a16:creationId xmlns:a16="http://schemas.microsoft.com/office/drawing/2014/main" id="{314F5AAE-C6C4-4B62-96B2-3B15704A4CDA}"/>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93" name="Text Box 21">
          <a:extLst>
            <a:ext uri="{FF2B5EF4-FFF2-40B4-BE49-F238E27FC236}">
              <a16:creationId xmlns:a16="http://schemas.microsoft.com/office/drawing/2014/main" id="{154530A2-BF5A-4B85-9F90-DD1454BA45C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94" name="Text Box 22">
          <a:extLst>
            <a:ext uri="{FF2B5EF4-FFF2-40B4-BE49-F238E27FC236}">
              <a16:creationId xmlns:a16="http://schemas.microsoft.com/office/drawing/2014/main" id="{A75D4B4A-9100-463C-9550-69FD7836244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795" name="Text Box 23">
          <a:extLst>
            <a:ext uri="{FF2B5EF4-FFF2-40B4-BE49-F238E27FC236}">
              <a16:creationId xmlns:a16="http://schemas.microsoft.com/office/drawing/2014/main" id="{20C622C3-643D-43B4-A975-2BAA30EC4E92}"/>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796" name="Text Box 24">
          <a:extLst>
            <a:ext uri="{FF2B5EF4-FFF2-40B4-BE49-F238E27FC236}">
              <a16:creationId xmlns:a16="http://schemas.microsoft.com/office/drawing/2014/main" id="{F3FD5834-DBDA-4AF4-AB49-5293CA9BC125}"/>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797" name="Text Box 25">
          <a:extLst>
            <a:ext uri="{FF2B5EF4-FFF2-40B4-BE49-F238E27FC236}">
              <a16:creationId xmlns:a16="http://schemas.microsoft.com/office/drawing/2014/main" id="{19C5EC3A-247D-418B-865D-BFAE6D1F6DD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98" name="Text Box 26">
          <a:extLst>
            <a:ext uri="{FF2B5EF4-FFF2-40B4-BE49-F238E27FC236}">
              <a16:creationId xmlns:a16="http://schemas.microsoft.com/office/drawing/2014/main" id="{1AB37C0E-F1B2-4F5D-B3DE-76DEEA1C458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799" name="Text Box 27">
          <a:extLst>
            <a:ext uri="{FF2B5EF4-FFF2-40B4-BE49-F238E27FC236}">
              <a16:creationId xmlns:a16="http://schemas.microsoft.com/office/drawing/2014/main" id="{92A1EC38-31EA-466D-A09A-0AF63C50E394}"/>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00" name="Text Box 28">
          <a:extLst>
            <a:ext uri="{FF2B5EF4-FFF2-40B4-BE49-F238E27FC236}">
              <a16:creationId xmlns:a16="http://schemas.microsoft.com/office/drawing/2014/main" id="{7DF7D30A-48D0-4A0D-96AB-66380422B5BF}"/>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01" name="Text Box 29">
          <a:extLst>
            <a:ext uri="{FF2B5EF4-FFF2-40B4-BE49-F238E27FC236}">
              <a16:creationId xmlns:a16="http://schemas.microsoft.com/office/drawing/2014/main" id="{22A2A56F-E421-4BAB-A684-BD592BA6F64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02" name="Text Box 30">
          <a:extLst>
            <a:ext uri="{FF2B5EF4-FFF2-40B4-BE49-F238E27FC236}">
              <a16:creationId xmlns:a16="http://schemas.microsoft.com/office/drawing/2014/main" id="{4776F07B-85FB-4235-8926-40F18150592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03" name="Text Box 31">
          <a:extLst>
            <a:ext uri="{FF2B5EF4-FFF2-40B4-BE49-F238E27FC236}">
              <a16:creationId xmlns:a16="http://schemas.microsoft.com/office/drawing/2014/main" id="{7BF75769-3BA2-4EDD-A719-2F922A09B66F}"/>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04" name="Text Box 32">
          <a:extLst>
            <a:ext uri="{FF2B5EF4-FFF2-40B4-BE49-F238E27FC236}">
              <a16:creationId xmlns:a16="http://schemas.microsoft.com/office/drawing/2014/main" id="{0F4226C0-F5FF-4DF2-83CF-5885299C2619}"/>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05" name="Text Box 33">
          <a:extLst>
            <a:ext uri="{FF2B5EF4-FFF2-40B4-BE49-F238E27FC236}">
              <a16:creationId xmlns:a16="http://schemas.microsoft.com/office/drawing/2014/main" id="{044CCED4-820F-4C19-8640-3665EF6DB6B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06" name="Text Box 34">
          <a:extLst>
            <a:ext uri="{FF2B5EF4-FFF2-40B4-BE49-F238E27FC236}">
              <a16:creationId xmlns:a16="http://schemas.microsoft.com/office/drawing/2014/main" id="{6534E037-2FC0-4B1D-AE80-6071448285C1}"/>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07" name="Text Box 35">
          <a:extLst>
            <a:ext uri="{FF2B5EF4-FFF2-40B4-BE49-F238E27FC236}">
              <a16:creationId xmlns:a16="http://schemas.microsoft.com/office/drawing/2014/main" id="{E966AB88-C4B7-42A8-9644-5248E76B70BA}"/>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08" name="Text Box 36">
          <a:extLst>
            <a:ext uri="{FF2B5EF4-FFF2-40B4-BE49-F238E27FC236}">
              <a16:creationId xmlns:a16="http://schemas.microsoft.com/office/drawing/2014/main" id="{E6FF27CF-C95D-40FD-8503-14BD1712B05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09" name="Text Box 37">
          <a:extLst>
            <a:ext uri="{FF2B5EF4-FFF2-40B4-BE49-F238E27FC236}">
              <a16:creationId xmlns:a16="http://schemas.microsoft.com/office/drawing/2014/main" id="{DEF0557E-5D0B-42C0-B25A-95A12F4D984F}"/>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10" name="Text Box 38">
          <a:extLst>
            <a:ext uri="{FF2B5EF4-FFF2-40B4-BE49-F238E27FC236}">
              <a16:creationId xmlns:a16="http://schemas.microsoft.com/office/drawing/2014/main" id="{AABD537C-3B86-4408-97B3-5A1BF63B4FA1}"/>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11" name="Text Box 39">
          <a:extLst>
            <a:ext uri="{FF2B5EF4-FFF2-40B4-BE49-F238E27FC236}">
              <a16:creationId xmlns:a16="http://schemas.microsoft.com/office/drawing/2014/main" id="{4D49AED2-A552-4AAE-9D01-D5120CF0F43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12" name="Text Box 40">
          <a:extLst>
            <a:ext uri="{FF2B5EF4-FFF2-40B4-BE49-F238E27FC236}">
              <a16:creationId xmlns:a16="http://schemas.microsoft.com/office/drawing/2014/main" id="{8417627C-8CE5-4C69-882B-2DD163A3B646}"/>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13" name="Text Box 41">
          <a:extLst>
            <a:ext uri="{FF2B5EF4-FFF2-40B4-BE49-F238E27FC236}">
              <a16:creationId xmlns:a16="http://schemas.microsoft.com/office/drawing/2014/main" id="{11ADE55A-531B-43E9-AD08-7044415B4CC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14" name="Text Box 42">
          <a:extLst>
            <a:ext uri="{FF2B5EF4-FFF2-40B4-BE49-F238E27FC236}">
              <a16:creationId xmlns:a16="http://schemas.microsoft.com/office/drawing/2014/main" id="{0025CA75-AE23-4282-8176-08607000FAE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15" name="Text Box 43">
          <a:extLst>
            <a:ext uri="{FF2B5EF4-FFF2-40B4-BE49-F238E27FC236}">
              <a16:creationId xmlns:a16="http://schemas.microsoft.com/office/drawing/2014/main" id="{88C8C6E4-62FF-4B5F-A085-984232C1C83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16" name="Text Box 44">
          <a:extLst>
            <a:ext uri="{FF2B5EF4-FFF2-40B4-BE49-F238E27FC236}">
              <a16:creationId xmlns:a16="http://schemas.microsoft.com/office/drawing/2014/main" id="{76AB65E4-E8A2-4A95-A5CD-710623DAC0C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17" name="Text Box 45">
          <a:extLst>
            <a:ext uri="{FF2B5EF4-FFF2-40B4-BE49-F238E27FC236}">
              <a16:creationId xmlns:a16="http://schemas.microsoft.com/office/drawing/2014/main" id="{BAB6D90F-26F9-406F-80F8-222C4917227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18" name="Text Box 46">
          <a:extLst>
            <a:ext uri="{FF2B5EF4-FFF2-40B4-BE49-F238E27FC236}">
              <a16:creationId xmlns:a16="http://schemas.microsoft.com/office/drawing/2014/main" id="{6D4223F8-D9D3-4E36-A4C2-4A14A6F5518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19" name="Text Box 47">
          <a:extLst>
            <a:ext uri="{FF2B5EF4-FFF2-40B4-BE49-F238E27FC236}">
              <a16:creationId xmlns:a16="http://schemas.microsoft.com/office/drawing/2014/main" id="{4DCDDD19-A3FB-4864-842F-D99BE994F5A9}"/>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20" name="Text Box 48">
          <a:extLst>
            <a:ext uri="{FF2B5EF4-FFF2-40B4-BE49-F238E27FC236}">
              <a16:creationId xmlns:a16="http://schemas.microsoft.com/office/drawing/2014/main" id="{614EDEB7-DF04-4573-A16F-242FA1E688E6}"/>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21" name="Text Box 49">
          <a:extLst>
            <a:ext uri="{FF2B5EF4-FFF2-40B4-BE49-F238E27FC236}">
              <a16:creationId xmlns:a16="http://schemas.microsoft.com/office/drawing/2014/main" id="{BB4F2B9D-23E8-49FB-8191-621D28B4E6A8}"/>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822" name="Text Box 50">
          <a:extLst>
            <a:ext uri="{FF2B5EF4-FFF2-40B4-BE49-F238E27FC236}">
              <a16:creationId xmlns:a16="http://schemas.microsoft.com/office/drawing/2014/main" id="{D8E796DD-E3E7-49A9-9434-B32A0F20F742}"/>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823" name="Text Box 51">
          <a:extLst>
            <a:ext uri="{FF2B5EF4-FFF2-40B4-BE49-F238E27FC236}">
              <a16:creationId xmlns:a16="http://schemas.microsoft.com/office/drawing/2014/main" id="{C63AC862-691A-4715-9006-B82D8E820728}"/>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24" name="Text Box 52">
          <a:extLst>
            <a:ext uri="{FF2B5EF4-FFF2-40B4-BE49-F238E27FC236}">
              <a16:creationId xmlns:a16="http://schemas.microsoft.com/office/drawing/2014/main" id="{531393D5-8F81-40ED-BD11-DAA87528CF0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25" name="Text Box 53">
          <a:extLst>
            <a:ext uri="{FF2B5EF4-FFF2-40B4-BE49-F238E27FC236}">
              <a16:creationId xmlns:a16="http://schemas.microsoft.com/office/drawing/2014/main" id="{7A6AB8DA-F401-4920-A9EF-F0CEE84220A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26" name="Text Box 54">
          <a:extLst>
            <a:ext uri="{FF2B5EF4-FFF2-40B4-BE49-F238E27FC236}">
              <a16:creationId xmlns:a16="http://schemas.microsoft.com/office/drawing/2014/main" id="{56D06619-6071-44E5-B794-C3161BD13C9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27" name="Text Box 55">
          <a:extLst>
            <a:ext uri="{FF2B5EF4-FFF2-40B4-BE49-F238E27FC236}">
              <a16:creationId xmlns:a16="http://schemas.microsoft.com/office/drawing/2014/main" id="{1F778899-CA03-49A7-A527-6CD67047BBF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28" name="Text Box 56">
          <a:extLst>
            <a:ext uri="{FF2B5EF4-FFF2-40B4-BE49-F238E27FC236}">
              <a16:creationId xmlns:a16="http://schemas.microsoft.com/office/drawing/2014/main" id="{D43BDC8A-203A-41B0-9066-362B8AC9CCA5}"/>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29" name="Text Box 57">
          <a:extLst>
            <a:ext uri="{FF2B5EF4-FFF2-40B4-BE49-F238E27FC236}">
              <a16:creationId xmlns:a16="http://schemas.microsoft.com/office/drawing/2014/main" id="{75DF0710-A1C9-4BD0-906D-B9D4CFFA1F8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30" name="Text Box 58">
          <a:extLst>
            <a:ext uri="{FF2B5EF4-FFF2-40B4-BE49-F238E27FC236}">
              <a16:creationId xmlns:a16="http://schemas.microsoft.com/office/drawing/2014/main" id="{C320DD78-5271-4994-ABA8-51DC8EFD211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31" name="Text Box 59">
          <a:extLst>
            <a:ext uri="{FF2B5EF4-FFF2-40B4-BE49-F238E27FC236}">
              <a16:creationId xmlns:a16="http://schemas.microsoft.com/office/drawing/2014/main" id="{819EAB60-ABEE-41DC-8576-16C24D278E2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32" name="Text Box 60">
          <a:extLst>
            <a:ext uri="{FF2B5EF4-FFF2-40B4-BE49-F238E27FC236}">
              <a16:creationId xmlns:a16="http://schemas.microsoft.com/office/drawing/2014/main" id="{48C9F540-4718-4C24-BD01-4E2ACFA0C0E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33" name="Text Box 61">
          <a:extLst>
            <a:ext uri="{FF2B5EF4-FFF2-40B4-BE49-F238E27FC236}">
              <a16:creationId xmlns:a16="http://schemas.microsoft.com/office/drawing/2014/main" id="{88D3EA45-81B8-4024-A817-5F8EA2BA57B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34" name="Text Box 62">
          <a:extLst>
            <a:ext uri="{FF2B5EF4-FFF2-40B4-BE49-F238E27FC236}">
              <a16:creationId xmlns:a16="http://schemas.microsoft.com/office/drawing/2014/main" id="{D066A389-2401-43F5-ADA2-50D014526B9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35" name="Text Box 63">
          <a:extLst>
            <a:ext uri="{FF2B5EF4-FFF2-40B4-BE49-F238E27FC236}">
              <a16:creationId xmlns:a16="http://schemas.microsoft.com/office/drawing/2014/main" id="{70C9171C-C4AA-44B4-93AD-86FE087DA7D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36" name="Text Box 64">
          <a:extLst>
            <a:ext uri="{FF2B5EF4-FFF2-40B4-BE49-F238E27FC236}">
              <a16:creationId xmlns:a16="http://schemas.microsoft.com/office/drawing/2014/main" id="{5D270819-2D31-4097-8DC9-6CF4DA29B43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37" name="Text Box 65">
          <a:extLst>
            <a:ext uri="{FF2B5EF4-FFF2-40B4-BE49-F238E27FC236}">
              <a16:creationId xmlns:a16="http://schemas.microsoft.com/office/drawing/2014/main" id="{1C0086DE-0823-4D9B-80A2-85BECD51FE8D}"/>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38" name="Text Box 66">
          <a:extLst>
            <a:ext uri="{FF2B5EF4-FFF2-40B4-BE49-F238E27FC236}">
              <a16:creationId xmlns:a16="http://schemas.microsoft.com/office/drawing/2014/main" id="{1B87BC8D-448C-4A5E-B35A-950B0AE7C193}"/>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839" name="Text Box 67">
          <a:extLst>
            <a:ext uri="{FF2B5EF4-FFF2-40B4-BE49-F238E27FC236}">
              <a16:creationId xmlns:a16="http://schemas.microsoft.com/office/drawing/2014/main" id="{CE98A858-6E56-49EB-AC95-9361403AFBA2}"/>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840" name="Text Box 68">
          <a:extLst>
            <a:ext uri="{FF2B5EF4-FFF2-40B4-BE49-F238E27FC236}">
              <a16:creationId xmlns:a16="http://schemas.microsoft.com/office/drawing/2014/main" id="{5C26C59A-550B-465E-B329-B8670DA1372E}"/>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41" name="Text Box 69">
          <a:extLst>
            <a:ext uri="{FF2B5EF4-FFF2-40B4-BE49-F238E27FC236}">
              <a16:creationId xmlns:a16="http://schemas.microsoft.com/office/drawing/2014/main" id="{5073FCC8-F607-42E4-881F-CE7BABD3758A}"/>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42" name="Text Box 70">
          <a:extLst>
            <a:ext uri="{FF2B5EF4-FFF2-40B4-BE49-F238E27FC236}">
              <a16:creationId xmlns:a16="http://schemas.microsoft.com/office/drawing/2014/main" id="{C99F0795-2F75-4F26-9668-79DF9CEDD24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43" name="Text Box 71">
          <a:extLst>
            <a:ext uri="{FF2B5EF4-FFF2-40B4-BE49-F238E27FC236}">
              <a16:creationId xmlns:a16="http://schemas.microsoft.com/office/drawing/2014/main" id="{20338651-D68B-45E9-BF29-042026549A8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44" name="Text Box 72">
          <a:extLst>
            <a:ext uri="{FF2B5EF4-FFF2-40B4-BE49-F238E27FC236}">
              <a16:creationId xmlns:a16="http://schemas.microsoft.com/office/drawing/2014/main" id="{130FF07C-8E77-47EB-92E9-476B93478652}"/>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45" name="Text Box 73">
          <a:extLst>
            <a:ext uri="{FF2B5EF4-FFF2-40B4-BE49-F238E27FC236}">
              <a16:creationId xmlns:a16="http://schemas.microsoft.com/office/drawing/2014/main" id="{45FF4868-5C27-4FFB-820F-FF81E7F4D8C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46" name="Text Box 74">
          <a:extLst>
            <a:ext uri="{FF2B5EF4-FFF2-40B4-BE49-F238E27FC236}">
              <a16:creationId xmlns:a16="http://schemas.microsoft.com/office/drawing/2014/main" id="{2F2F22C4-E605-4638-B20A-DC73FDAB9028}"/>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47" name="Text Box 75">
          <a:extLst>
            <a:ext uri="{FF2B5EF4-FFF2-40B4-BE49-F238E27FC236}">
              <a16:creationId xmlns:a16="http://schemas.microsoft.com/office/drawing/2014/main" id="{E28BCF65-5646-4619-B52F-56F02C55E7B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48" name="Text Box 76">
          <a:extLst>
            <a:ext uri="{FF2B5EF4-FFF2-40B4-BE49-F238E27FC236}">
              <a16:creationId xmlns:a16="http://schemas.microsoft.com/office/drawing/2014/main" id="{90D96FB0-2E35-484B-9AF8-8ABBA891502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49" name="Text Box 77">
          <a:extLst>
            <a:ext uri="{FF2B5EF4-FFF2-40B4-BE49-F238E27FC236}">
              <a16:creationId xmlns:a16="http://schemas.microsoft.com/office/drawing/2014/main" id="{D12173D4-B0F0-4E45-9D39-E1E4582A3A3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50" name="Text Box 78">
          <a:extLst>
            <a:ext uri="{FF2B5EF4-FFF2-40B4-BE49-F238E27FC236}">
              <a16:creationId xmlns:a16="http://schemas.microsoft.com/office/drawing/2014/main" id="{D205CC56-A521-4952-8D20-C4C7F79321E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51" name="Text Box 79">
          <a:extLst>
            <a:ext uri="{FF2B5EF4-FFF2-40B4-BE49-F238E27FC236}">
              <a16:creationId xmlns:a16="http://schemas.microsoft.com/office/drawing/2014/main" id="{321F1853-915B-4901-BAF4-8E20FC79C5B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52" name="Text Box 80">
          <a:extLst>
            <a:ext uri="{FF2B5EF4-FFF2-40B4-BE49-F238E27FC236}">
              <a16:creationId xmlns:a16="http://schemas.microsoft.com/office/drawing/2014/main" id="{6DE72F0A-3711-4B0B-87B4-4541BD8D548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53" name="Text Box 81">
          <a:extLst>
            <a:ext uri="{FF2B5EF4-FFF2-40B4-BE49-F238E27FC236}">
              <a16:creationId xmlns:a16="http://schemas.microsoft.com/office/drawing/2014/main" id="{B59B4AEA-5616-40DC-91C1-FC5C7618117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54" name="Text Box 82">
          <a:extLst>
            <a:ext uri="{FF2B5EF4-FFF2-40B4-BE49-F238E27FC236}">
              <a16:creationId xmlns:a16="http://schemas.microsoft.com/office/drawing/2014/main" id="{9E1ABDC6-7E9C-4B0F-923C-672F1573F72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55" name="Text Box 83">
          <a:extLst>
            <a:ext uri="{FF2B5EF4-FFF2-40B4-BE49-F238E27FC236}">
              <a16:creationId xmlns:a16="http://schemas.microsoft.com/office/drawing/2014/main" id="{3517A669-ED74-4191-91E2-51FA2D610888}"/>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56" name="Text Box 84">
          <a:extLst>
            <a:ext uri="{FF2B5EF4-FFF2-40B4-BE49-F238E27FC236}">
              <a16:creationId xmlns:a16="http://schemas.microsoft.com/office/drawing/2014/main" id="{4CCE376E-C838-4001-8650-8203E07700B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57" name="Text Box 85">
          <a:extLst>
            <a:ext uri="{FF2B5EF4-FFF2-40B4-BE49-F238E27FC236}">
              <a16:creationId xmlns:a16="http://schemas.microsoft.com/office/drawing/2014/main" id="{B77D43AA-621C-4AE7-BF7F-F5420D2E1FB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58" name="Text Box 86">
          <a:extLst>
            <a:ext uri="{FF2B5EF4-FFF2-40B4-BE49-F238E27FC236}">
              <a16:creationId xmlns:a16="http://schemas.microsoft.com/office/drawing/2014/main" id="{D3D53B1B-73E7-43F0-B0D4-0CDD29B50A2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59" name="Text Box 87">
          <a:extLst>
            <a:ext uri="{FF2B5EF4-FFF2-40B4-BE49-F238E27FC236}">
              <a16:creationId xmlns:a16="http://schemas.microsoft.com/office/drawing/2014/main" id="{89CF1F1A-F56E-4ED2-A1EB-4A2D58AA423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60" name="Text Box 88">
          <a:extLst>
            <a:ext uri="{FF2B5EF4-FFF2-40B4-BE49-F238E27FC236}">
              <a16:creationId xmlns:a16="http://schemas.microsoft.com/office/drawing/2014/main" id="{725B14CC-609A-4894-B7D0-795046B4DBA1}"/>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61" name="Text Box 89">
          <a:extLst>
            <a:ext uri="{FF2B5EF4-FFF2-40B4-BE49-F238E27FC236}">
              <a16:creationId xmlns:a16="http://schemas.microsoft.com/office/drawing/2014/main" id="{899D1393-A5AE-4A84-AA1A-FF4EC393B41C}"/>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62" name="Text Box 90">
          <a:extLst>
            <a:ext uri="{FF2B5EF4-FFF2-40B4-BE49-F238E27FC236}">
              <a16:creationId xmlns:a16="http://schemas.microsoft.com/office/drawing/2014/main" id="{E15DFA98-07D8-49F5-ACBF-EA698A947004}"/>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63" name="Text Box 91">
          <a:extLst>
            <a:ext uri="{FF2B5EF4-FFF2-40B4-BE49-F238E27FC236}">
              <a16:creationId xmlns:a16="http://schemas.microsoft.com/office/drawing/2014/main" id="{E56A6649-E622-4024-957B-257939CDEFB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64" name="Text Box 92">
          <a:extLst>
            <a:ext uri="{FF2B5EF4-FFF2-40B4-BE49-F238E27FC236}">
              <a16:creationId xmlns:a16="http://schemas.microsoft.com/office/drawing/2014/main" id="{7291A9CC-743A-4D38-AEFF-9B8ED1E3E75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65" name="Text Box 93">
          <a:extLst>
            <a:ext uri="{FF2B5EF4-FFF2-40B4-BE49-F238E27FC236}">
              <a16:creationId xmlns:a16="http://schemas.microsoft.com/office/drawing/2014/main" id="{29468256-8C11-4073-9464-ED16FCC075C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66" name="Text Box 94">
          <a:extLst>
            <a:ext uri="{FF2B5EF4-FFF2-40B4-BE49-F238E27FC236}">
              <a16:creationId xmlns:a16="http://schemas.microsoft.com/office/drawing/2014/main" id="{44540733-D274-47CF-B294-5E82C8ADA374}"/>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67" name="Text Box 95">
          <a:extLst>
            <a:ext uri="{FF2B5EF4-FFF2-40B4-BE49-F238E27FC236}">
              <a16:creationId xmlns:a16="http://schemas.microsoft.com/office/drawing/2014/main" id="{B64B2F96-6AAA-4432-8010-806323F7FAF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68" name="Text Box 96">
          <a:extLst>
            <a:ext uri="{FF2B5EF4-FFF2-40B4-BE49-F238E27FC236}">
              <a16:creationId xmlns:a16="http://schemas.microsoft.com/office/drawing/2014/main" id="{788E63D5-2692-4BB0-B1EA-B81E092F8A6C}"/>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69" name="Text Box 97">
          <a:extLst>
            <a:ext uri="{FF2B5EF4-FFF2-40B4-BE49-F238E27FC236}">
              <a16:creationId xmlns:a16="http://schemas.microsoft.com/office/drawing/2014/main" id="{CF1DD8A5-EC3C-4957-B28E-AA840FE178D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70" name="Text Box 98">
          <a:extLst>
            <a:ext uri="{FF2B5EF4-FFF2-40B4-BE49-F238E27FC236}">
              <a16:creationId xmlns:a16="http://schemas.microsoft.com/office/drawing/2014/main" id="{85382785-B429-4B4D-A682-A2CA55A83F0F}"/>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871" name="Text Box 99">
          <a:extLst>
            <a:ext uri="{FF2B5EF4-FFF2-40B4-BE49-F238E27FC236}">
              <a16:creationId xmlns:a16="http://schemas.microsoft.com/office/drawing/2014/main" id="{AD3408A3-47EF-42AE-A37E-1E25DAE202D8}"/>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872" name="Text Box 100">
          <a:extLst>
            <a:ext uri="{FF2B5EF4-FFF2-40B4-BE49-F238E27FC236}">
              <a16:creationId xmlns:a16="http://schemas.microsoft.com/office/drawing/2014/main" id="{109738B2-3166-4910-AC6B-800F2036F657}"/>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73" name="Text Box 101">
          <a:extLst>
            <a:ext uri="{FF2B5EF4-FFF2-40B4-BE49-F238E27FC236}">
              <a16:creationId xmlns:a16="http://schemas.microsoft.com/office/drawing/2014/main" id="{4C0E6275-5981-4AF7-BAFB-6729FEFD166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74" name="Text Box 102">
          <a:extLst>
            <a:ext uri="{FF2B5EF4-FFF2-40B4-BE49-F238E27FC236}">
              <a16:creationId xmlns:a16="http://schemas.microsoft.com/office/drawing/2014/main" id="{F8DCD037-8B49-4F62-99B7-E1EF3DFF702F}"/>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75" name="Text Box 103">
          <a:extLst>
            <a:ext uri="{FF2B5EF4-FFF2-40B4-BE49-F238E27FC236}">
              <a16:creationId xmlns:a16="http://schemas.microsoft.com/office/drawing/2014/main" id="{CCFD5B38-4C43-4D84-92FB-FCAEFCDF457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76" name="Text Box 104">
          <a:extLst>
            <a:ext uri="{FF2B5EF4-FFF2-40B4-BE49-F238E27FC236}">
              <a16:creationId xmlns:a16="http://schemas.microsoft.com/office/drawing/2014/main" id="{95CDBBFE-CA53-4DE1-924C-27D1A0064E72}"/>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77" name="Text Box 105">
          <a:extLst>
            <a:ext uri="{FF2B5EF4-FFF2-40B4-BE49-F238E27FC236}">
              <a16:creationId xmlns:a16="http://schemas.microsoft.com/office/drawing/2014/main" id="{4FF29DB1-BFEA-42F9-B152-2DBF2B82AFC2}"/>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78" name="Text Box 106">
          <a:extLst>
            <a:ext uri="{FF2B5EF4-FFF2-40B4-BE49-F238E27FC236}">
              <a16:creationId xmlns:a16="http://schemas.microsoft.com/office/drawing/2014/main" id="{50CD0618-7698-4908-9E37-4F7D8632468C}"/>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79" name="Text Box 107">
          <a:extLst>
            <a:ext uri="{FF2B5EF4-FFF2-40B4-BE49-F238E27FC236}">
              <a16:creationId xmlns:a16="http://schemas.microsoft.com/office/drawing/2014/main" id="{F8E77E3E-C0B5-4A98-A321-A43984FAD15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80" name="Text Box 108">
          <a:extLst>
            <a:ext uri="{FF2B5EF4-FFF2-40B4-BE49-F238E27FC236}">
              <a16:creationId xmlns:a16="http://schemas.microsoft.com/office/drawing/2014/main" id="{6DE4FE51-462B-4E7C-9C77-6D0F3A00425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81" name="Text Box 109">
          <a:extLst>
            <a:ext uri="{FF2B5EF4-FFF2-40B4-BE49-F238E27FC236}">
              <a16:creationId xmlns:a16="http://schemas.microsoft.com/office/drawing/2014/main" id="{A38001D4-F288-4E2D-8B3A-C324293495E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82" name="Text Box 110">
          <a:extLst>
            <a:ext uri="{FF2B5EF4-FFF2-40B4-BE49-F238E27FC236}">
              <a16:creationId xmlns:a16="http://schemas.microsoft.com/office/drawing/2014/main" id="{7BA22039-8289-4012-BAA3-601EC997A1A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83" name="Text Box 111">
          <a:extLst>
            <a:ext uri="{FF2B5EF4-FFF2-40B4-BE49-F238E27FC236}">
              <a16:creationId xmlns:a16="http://schemas.microsoft.com/office/drawing/2014/main" id="{90F4AF5E-0EE2-4541-8C7A-E074396E03D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84" name="Text Box 112">
          <a:extLst>
            <a:ext uri="{FF2B5EF4-FFF2-40B4-BE49-F238E27FC236}">
              <a16:creationId xmlns:a16="http://schemas.microsoft.com/office/drawing/2014/main" id="{026EAEDE-F452-4EA4-B5CE-C2573958BE2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85" name="Text Box 113">
          <a:extLst>
            <a:ext uri="{FF2B5EF4-FFF2-40B4-BE49-F238E27FC236}">
              <a16:creationId xmlns:a16="http://schemas.microsoft.com/office/drawing/2014/main" id="{442471FC-D1F3-4709-863C-DED45574323A}"/>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86" name="Text Box 114">
          <a:extLst>
            <a:ext uri="{FF2B5EF4-FFF2-40B4-BE49-F238E27FC236}">
              <a16:creationId xmlns:a16="http://schemas.microsoft.com/office/drawing/2014/main" id="{B9911DF8-AA61-4708-90E3-57A9561D90C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87" name="Text Box 115">
          <a:extLst>
            <a:ext uri="{FF2B5EF4-FFF2-40B4-BE49-F238E27FC236}">
              <a16:creationId xmlns:a16="http://schemas.microsoft.com/office/drawing/2014/main" id="{12ABCDF5-066D-4703-9770-D448D92547F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888" name="Text Box 116">
          <a:extLst>
            <a:ext uri="{FF2B5EF4-FFF2-40B4-BE49-F238E27FC236}">
              <a16:creationId xmlns:a16="http://schemas.microsoft.com/office/drawing/2014/main" id="{4450105A-E236-438B-93AF-CB597D7C615D}"/>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889" name="Text Box 117">
          <a:extLst>
            <a:ext uri="{FF2B5EF4-FFF2-40B4-BE49-F238E27FC236}">
              <a16:creationId xmlns:a16="http://schemas.microsoft.com/office/drawing/2014/main" id="{3F00D157-DEB9-49E4-BC9B-F978ECBA95B3}"/>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90" name="Text Box 118">
          <a:extLst>
            <a:ext uri="{FF2B5EF4-FFF2-40B4-BE49-F238E27FC236}">
              <a16:creationId xmlns:a16="http://schemas.microsoft.com/office/drawing/2014/main" id="{D9DEC484-2B3C-43AE-A23D-C906F94DE76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91" name="Text Box 119">
          <a:extLst>
            <a:ext uri="{FF2B5EF4-FFF2-40B4-BE49-F238E27FC236}">
              <a16:creationId xmlns:a16="http://schemas.microsoft.com/office/drawing/2014/main" id="{364D7FCB-AC98-4428-B0FB-5F1ABACEA65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92" name="Text Box 120">
          <a:extLst>
            <a:ext uri="{FF2B5EF4-FFF2-40B4-BE49-F238E27FC236}">
              <a16:creationId xmlns:a16="http://schemas.microsoft.com/office/drawing/2014/main" id="{CCC098C8-2245-4BB4-B3F9-3DFB9F0A7E5F}"/>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93" name="Text Box 121">
          <a:extLst>
            <a:ext uri="{FF2B5EF4-FFF2-40B4-BE49-F238E27FC236}">
              <a16:creationId xmlns:a16="http://schemas.microsoft.com/office/drawing/2014/main" id="{B03F882A-F47E-4AAC-9CBD-F5146C51C426}"/>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94" name="Text Box 122">
          <a:extLst>
            <a:ext uri="{FF2B5EF4-FFF2-40B4-BE49-F238E27FC236}">
              <a16:creationId xmlns:a16="http://schemas.microsoft.com/office/drawing/2014/main" id="{7766AF22-393C-400A-8B1B-293C324D49B2}"/>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895" name="Text Box 123">
          <a:extLst>
            <a:ext uri="{FF2B5EF4-FFF2-40B4-BE49-F238E27FC236}">
              <a16:creationId xmlns:a16="http://schemas.microsoft.com/office/drawing/2014/main" id="{9829C3C3-42FC-4ECA-80F2-BD83A3A7965E}"/>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96" name="Text Box 124">
          <a:extLst>
            <a:ext uri="{FF2B5EF4-FFF2-40B4-BE49-F238E27FC236}">
              <a16:creationId xmlns:a16="http://schemas.microsoft.com/office/drawing/2014/main" id="{88C586A1-65E2-4EF0-A777-7DB24614E7A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97" name="Text Box 125">
          <a:extLst>
            <a:ext uri="{FF2B5EF4-FFF2-40B4-BE49-F238E27FC236}">
              <a16:creationId xmlns:a16="http://schemas.microsoft.com/office/drawing/2014/main" id="{811F5BC0-3D24-444C-BA0D-8DE330734BA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98" name="Text Box 126">
          <a:extLst>
            <a:ext uri="{FF2B5EF4-FFF2-40B4-BE49-F238E27FC236}">
              <a16:creationId xmlns:a16="http://schemas.microsoft.com/office/drawing/2014/main" id="{B127E4BD-8F24-4039-B389-AEFFB86C65C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899" name="Text Box 127">
          <a:extLst>
            <a:ext uri="{FF2B5EF4-FFF2-40B4-BE49-F238E27FC236}">
              <a16:creationId xmlns:a16="http://schemas.microsoft.com/office/drawing/2014/main" id="{4D2678EA-37FB-4087-8F5F-86C3CA56595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00" name="Text Box 128">
          <a:extLst>
            <a:ext uri="{FF2B5EF4-FFF2-40B4-BE49-F238E27FC236}">
              <a16:creationId xmlns:a16="http://schemas.microsoft.com/office/drawing/2014/main" id="{A470299C-90F2-4C1D-8FAA-1D129356B594}"/>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01" name="Text Box 129">
          <a:extLst>
            <a:ext uri="{FF2B5EF4-FFF2-40B4-BE49-F238E27FC236}">
              <a16:creationId xmlns:a16="http://schemas.microsoft.com/office/drawing/2014/main" id="{3E94E78C-F14F-4957-A7A3-D9536237FBBA}"/>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02" name="Text Box 130">
          <a:extLst>
            <a:ext uri="{FF2B5EF4-FFF2-40B4-BE49-F238E27FC236}">
              <a16:creationId xmlns:a16="http://schemas.microsoft.com/office/drawing/2014/main" id="{ECAFC6A4-3944-4087-B19C-4185CFB1665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03" name="Text Box 131">
          <a:extLst>
            <a:ext uri="{FF2B5EF4-FFF2-40B4-BE49-F238E27FC236}">
              <a16:creationId xmlns:a16="http://schemas.microsoft.com/office/drawing/2014/main" id="{623E4405-65C6-460B-A134-7A9D75A1BA2A}"/>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04" name="Text Box 132">
          <a:extLst>
            <a:ext uri="{FF2B5EF4-FFF2-40B4-BE49-F238E27FC236}">
              <a16:creationId xmlns:a16="http://schemas.microsoft.com/office/drawing/2014/main" id="{2BD4EC1C-6BA6-4533-8290-AEC0BAFEA153}"/>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05" name="Text Box 133">
          <a:extLst>
            <a:ext uri="{FF2B5EF4-FFF2-40B4-BE49-F238E27FC236}">
              <a16:creationId xmlns:a16="http://schemas.microsoft.com/office/drawing/2014/main" id="{E45C4695-1619-4123-9B92-DC787380B05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06" name="Text Box 134">
          <a:extLst>
            <a:ext uri="{FF2B5EF4-FFF2-40B4-BE49-F238E27FC236}">
              <a16:creationId xmlns:a16="http://schemas.microsoft.com/office/drawing/2014/main" id="{D17B2B1E-9389-49C9-BC53-7915562BAE8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07" name="Text Box 135">
          <a:extLst>
            <a:ext uri="{FF2B5EF4-FFF2-40B4-BE49-F238E27FC236}">
              <a16:creationId xmlns:a16="http://schemas.microsoft.com/office/drawing/2014/main" id="{5BA6AA26-F944-4BC6-9867-69C37D1DDF1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08" name="Text Box 136">
          <a:extLst>
            <a:ext uri="{FF2B5EF4-FFF2-40B4-BE49-F238E27FC236}">
              <a16:creationId xmlns:a16="http://schemas.microsoft.com/office/drawing/2014/main" id="{7097EBD1-1A93-4CDA-A912-46D293316E5A}"/>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09" name="Text Box 137">
          <a:extLst>
            <a:ext uri="{FF2B5EF4-FFF2-40B4-BE49-F238E27FC236}">
              <a16:creationId xmlns:a16="http://schemas.microsoft.com/office/drawing/2014/main" id="{1C1F10EA-22FE-4B27-8C14-7F7223C7672D}"/>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10" name="Text Box 138">
          <a:extLst>
            <a:ext uri="{FF2B5EF4-FFF2-40B4-BE49-F238E27FC236}">
              <a16:creationId xmlns:a16="http://schemas.microsoft.com/office/drawing/2014/main" id="{DEEED43F-0AB7-454C-B2CA-D359E400EA9C}"/>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11" name="Text Box 139">
          <a:extLst>
            <a:ext uri="{FF2B5EF4-FFF2-40B4-BE49-F238E27FC236}">
              <a16:creationId xmlns:a16="http://schemas.microsoft.com/office/drawing/2014/main" id="{DBF22C73-17BD-433B-8C96-897A73B634D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12" name="Text Box 140">
          <a:extLst>
            <a:ext uri="{FF2B5EF4-FFF2-40B4-BE49-F238E27FC236}">
              <a16:creationId xmlns:a16="http://schemas.microsoft.com/office/drawing/2014/main" id="{1A797045-5811-4891-94FC-28F2124998C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13" name="Text Box 141">
          <a:extLst>
            <a:ext uri="{FF2B5EF4-FFF2-40B4-BE49-F238E27FC236}">
              <a16:creationId xmlns:a16="http://schemas.microsoft.com/office/drawing/2014/main" id="{3A8F0B41-1968-42DD-921C-DFCDCF501BF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14" name="Text Box 142">
          <a:extLst>
            <a:ext uri="{FF2B5EF4-FFF2-40B4-BE49-F238E27FC236}">
              <a16:creationId xmlns:a16="http://schemas.microsoft.com/office/drawing/2014/main" id="{960CA93A-611C-4646-A780-5B8A5960B0F4}"/>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15" name="Text Box 143">
          <a:extLst>
            <a:ext uri="{FF2B5EF4-FFF2-40B4-BE49-F238E27FC236}">
              <a16:creationId xmlns:a16="http://schemas.microsoft.com/office/drawing/2014/main" id="{2EBF7D26-CFBD-4D76-84FE-691EA5994DA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16" name="Text Box 144">
          <a:extLst>
            <a:ext uri="{FF2B5EF4-FFF2-40B4-BE49-F238E27FC236}">
              <a16:creationId xmlns:a16="http://schemas.microsoft.com/office/drawing/2014/main" id="{A051C174-A9EA-41D3-A2C0-A6A14D49F1C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17" name="Text Box 145">
          <a:extLst>
            <a:ext uri="{FF2B5EF4-FFF2-40B4-BE49-F238E27FC236}">
              <a16:creationId xmlns:a16="http://schemas.microsoft.com/office/drawing/2014/main" id="{9F297AF1-E9A9-427D-AE80-45F149D27782}"/>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18" name="Text Box 146">
          <a:extLst>
            <a:ext uri="{FF2B5EF4-FFF2-40B4-BE49-F238E27FC236}">
              <a16:creationId xmlns:a16="http://schemas.microsoft.com/office/drawing/2014/main" id="{CC9BDD7B-DEE0-48E5-B205-7402CB00ADD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19" name="Text Box 147">
          <a:extLst>
            <a:ext uri="{FF2B5EF4-FFF2-40B4-BE49-F238E27FC236}">
              <a16:creationId xmlns:a16="http://schemas.microsoft.com/office/drawing/2014/main" id="{CA424EE9-2556-4A68-BAAC-5C21B8438935}"/>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920" name="Text Box 148">
          <a:extLst>
            <a:ext uri="{FF2B5EF4-FFF2-40B4-BE49-F238E27FC236}">
              <a16:creationId xmlns:a16="http://schemas.microsoft.com/office/drawing/2014/main" id="{DAE5F4D9-2326-442D-BE9D-388BF5F0A502}"/>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921" name="Text Box 149">
          <a:extLst>
            <a:ext uri="{FF2B5EF4-FFF2-40B4-BE49-F238E27FC236}">
              <a16:creationId xmlns:a16="http://schemas.microsoft.com/office/drawing/2014/main" id="{BA592DF2-F0A6-4970-BC05-4D78E1661DD8}"/>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22" name="Text Box 150">
          <a:extLst>
            <a:ext uri="{FF2B5EF4-FFF2-40B4-BE49-F238E27FC236}">
              <a16:creationId xmlns:a16="http://schemas.microsoft.com/office/drawing/2014/main" id="{E2BB7D1E-52A5-4283-82EE-2FC31635962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23" name="Text Box 151">
          <a:extLst>
            <a:ext uri="{FF2B5EF4-FFF2-40B4-BE49-F238E27FC236}">
              <a16:creationId xmlns:a16="http://schemas.microsoft.com/office/drawing/2014/main" id="{294F6A98-B39D-46A1-9CFB-BA339B9556B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24" name="Text Box 152">
          <a:extLst>
            <a:ext uri="{FF2B5EF4-FFF2-40B4-BE49-F238E27FC236}">
              <a16:creationId xmlns:a16="http://schemas.microsoft.com/office/drawing/2014/main" id="{C223E55C-7099-4E07-9692-4DD4C27E594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25" name="Text Box 153">
          <a:extLst>
            <a:ext uri="{FF2B5EF4-FFF2-40B4-BE49-F238E27FC236}">
              <a16:creationId xmlns:a16="http://schemas.microsoft.com/office/drawing/2014/main" id="{A7DB5C35-EADD-45F6-B967-2DDDE2598C53}"/>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26" name="Text Box 154">
          <a:extLst>
            <a:ext uri="{FF2B5EF4-FFF2-40B4-BE49-F238E27FC236}">
              <a16:creationId xmlns:a16="http://schemas.microsoft.com/office/drawing/2014/main" id="{8B807F16-C330-4304-859B-32681AA66913}"/>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27" name="Text Box 155">
          <a:extLst>
            <a:ext uri="{FF2B5EF4-FFF2-40B4-BE49-F238E27FC236}">
              <a16:creationId xmlns:a16="http://schemas.microsoft.com/office/drawing/2014/main" id="{E725A590-2880-4140-8D22-086CC2531591}"/>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28" name="Text Box 156">
          <a:extLst>
            <a:ext uri="{FF2B5EF4-FFF2-40B4-BE49-F238E27FC236}">
              <a16:creationId xmlns:a16="http://schemas.microsoft.com/office/drawing/2014/main" id="{49D7A79A-237A-4ECF-A3CA-9A978C094FD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29" name="Text Box 157">
          <a:extLst>
            <a:ext uri="{FF2B5EF4-FFF2-40B4-BE49-F238E27FC236}">
              <a16:creationId xmlns:a16="http://schemas.microsoft.com/office/drawing/2014/main" id="{32DB90C3-FE49-4A9A-A7EC-95F55D507C4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30" name="Text Box 158">
          <a:extLst>
            <a:ext uri="{FF2B5EF4-FFF2-40B4-BE49-F238E27FC236}">
              <a16:creationId xmlns:a16="http://schemas.microsoft.com/office/drawing/2014/main" id="{B041858D-9471-45EB-92BD-E6CF0D4F151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31" name="Text Box 159">
          <a:extLst>
            <a:ext uri="{FF2B5EF4-FFF2-40B4-BE49-F238E27FC236}">
              <a16:creationId xmlns:a16="http://schemas.microsoft.com/office/drawing/2014/main" id="{3212DA26-6774-43A3-A506-D9C8FE528C8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32" name="Text Box 160">
          <a:extLst>
            <a:ext uri="{FF2B5EF4-FFF2-40B4-BE49-F238E27FC236}">
              <a16:creationId xmlns:a16="http://schemas.microsoft.com/office/drawing/2014/main" id="{23A11BA9-7167-473C-A2A4-B716F91E241F}"/>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33" name="Text Box 161">
          <a:extLst>
            <a:ext uri="{FF2B5EF4-FFF2-40B4-BE49-F238E27FC236}">
              <a16:creationId xmlns:a16="http://schemas.microsoft.com/office/drawing/2014/main" id="{D48E3808-C16A-4BAA-BD40-D56620A1F58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34" name="Text Box 162">
          <a:extLst>
            <a:ext uri="{FF2B5EF4-FFF2-40B4-BE49-F238E27FC236}">
              <a16:creationId xmlns:a16="http://schemas.microsoft.com/office/drawing/2014/main" id="{B6E5BB78-242B-4D20-8A4F-EABBCFF8778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35" name="Text Box 163">
          <a:extLst>
            <a:ext uri="{FF2B5EF4-FFF2-40B4-BE49-F238E27FC236}">
              <a16:creationId xmlns:a16="http://schemas.microsoft.com/office/drawing/2014/main" id="{293C9B87-63C4-48C2-95D8-CFD581CDF861}"/>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36" name="Text Box 164">
          <a:extLst>
            <a:ext uri="{FF2B5EF4-FFF2-40B4-BE49-F238E27FC236}">
              <a16:creationId xmlns:a16="http://schemas.microsoft.com/office/drawing/2014/main" id="{6045A9CB-9808-4D04-9AEA-C272C4A1505A}"/>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937" name="Text Box 165">
          <a:extLst>
            <a:ext uri="{FF2B5EF4-FFF2-40B4-BE49-F238E27FC236}">
              <a16:creationId xmlns:a16="http://schemas.microsoft.com/office/drawing/2014/main" id="{E7F4E1ED-229F-4995-A5B6-23671920934E}"/>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938" name="Text Box 166">
          <a:extLst>
            <a:ext uri="{FF2B5EF4-FFF2-40B4-BE49-F238E27FC236}">
              <a16:creationId xmlns:a16="http://schemas.microsoft.com/office/drawing/2014/main" id="{0CF6D846-01F9-4B3E-8106-43B810663DD8}"/>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39" name="Text Box 167">
          <a:extLst>
            <a:ext uri="{FF2B5EF4-FFF2-40B4-BE49-F238E27FC236}">
              <a16:creationId xmlns:a16="http://schemas.microsoft.com/office/drawing/2014/main" id="{428B646A-62A7-427A-A2F6-F462FAEDCAB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40" name="Text Box 168">
          <a:extLst>
            <a:ext uri="{FF2B5EF4-FFF2-40B4-BE49-F238E27FC236}">
              <a16:creationId xmlns:a16="http://schemas.microsoft.com/office/drawing/2014/main" id="{8E41C866-1928-4ECD-A81C-EBE61A8EE68A}"/>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41" name="Text Box 169">
          <a:extLst>
            <a:ext uri="{FF2B5EF4-FFF2-40B4-BE49-F238E27FC236}">
              <a16:creationId xmlns:a16="http://schemas.microsoft.com/office/drawing/2014/main" id="{3524C5C3-C18E-423B-B9D6-4FF78B47F33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42" name="Text Box 170">
          <a:extLst>
            <a:ext uri="{FF2B5EF4-FFF2-40B4-BE49-F238E27FC236}">
              <a16:creationId xmlns:a16="http://schemas.microsoft.com/office/drawing/2014/main" id="{A6406474-86FF-4220-8746-C9FF8E071CAE}"/>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43" name="Text Box 171">
          <a:extLst>
            <a:ext uri="{FF2B5EF4-FFF2-40B4-BE49-F238E27FC236}">
              <a16:creationId xmlns:a16="http://schemas.microsoft.com/office/drawing/2014/main" id="{919A55F5-EE74-41B3-B480-97BECE5B9656}"/>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44" name="Text Box 172">
          <a:extLst>
            <a:ext uri="{FF2B5EF4-FFF2-40B4-BE49-F238E27FC236}">
              <a16:creationId xmlns:a16="http://schemas.microsoft.com/office/drawing/2014/main" id="{0B760F7A-5E6D-4F32-B15D-424C0FA0873F}"/>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45" name="Text Box 173">
          <a:extLst>
            <a:ext uri="{FF2B5EF4-FFF2-40B4-BE49-F238E27FC236}">
              <a16:creationId xmlns:a16="http://schemas.microsoft.com/office/drawing/2014/main" id="{BF3A22EB-056F-4593-A8C6-35BC42EC26C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46" name="Text Box 174">
          <a:extLst>
            <a:ext uri="{FF2B5EF4-FFF2-40B4-BE49-F238E27FC236}">
              <a16:creationId xmlns:a16="http://schemas.microsoft.com/office/drawing/2014/main" id="{6F9B16B5-8714-4E16-B5E5-89C61E726D3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47" name="Text Box 175">
          <a:extLst>
            <a:ext uri="{FF2B5EF4-FFF2-40B4-BE49-F238E27FC236}">
              <a16:creationId xmlns:a16="http://schemas.microsoft.com/office/drawing/2014/main" id="{4F861BB0-AB15-45D9-B87B-A6548213D0D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48" name="Text Box 176">
          <a:extLst>
            <a:ext uri="{FF2B5EF4-FFF2-40B4-BE49-F238E27FC236}">
              <a16:creationId xmlns:a16="http://schemas.microsoft.com/office/drawing/2014/main" id="{D5E03FFC-6FDA-42E6-9BAD-DEE8071D00E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49" name="Text Box 177">
          <a:extLst>
            <a:ext uri="{FF2B5EF4-FFF2-40B4-BE49-F238E27FC236}">
              <a16:creationId xmlns:a16="http://schemas.microsoft.com/office/drawing/2014/main" id="{F496C611-B4C4-471D-BFDC-086BA4790504}"/>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50" name="Text Box 178">
          <a:extLst>
            <a:ext uri="{FF2B5EF4-FFF2-40B4-BE49-F238E27FC236}">
              <a16:creationId xmlns:a16="http://schemas.microsoft.com/office/drawing/2014/main" id="{5511F2F4-3375-40B8-A778-FE0E733EDC0A}"/>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51" name="Text Box 179">
          <a:extLst>
            <a:ext uri="{FF2B5EF4-FFF2-40B4-BE49-F238E27FC236}">
              <a16:creationId xmlns:a16="http://schemas.microsoft.com/office/drawing/2014/main" id="{D5BF5D7E-6E4F-4599-9A8A-8E93A5C6344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52" name="Text Box 180">
          <a:extLst>
            <a:ext uri="{FF2B5EF4-FFF2-40B4-BE49-F238E27FC236}">
              <a16:creationId xmlns:a16="http://schemas.microsoft.com/office/drawing/2014/main" id="{8582A53E-3E92-423E-8832-D229623E9B8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53" name="Text Box 181">
          <a:extLst>
            <a:ext uri="{FF2B5EF4-FFF2-40B4-BE49-F238E27FC236}">
              <a16:creationId xmlns:a16="http://schemas.microsoft.com/office/drawing/2014/main" id="{F895E22C-D932-4C81-9743-4207CEE6405A}"/>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54" name="Text Box 182">
          <a:extLst>
            <a:ext uri="{FF2B5EF4-FFF2-40B4-BE49-F238E27FC236}">
              <a16:creationId xmlns:a16="http://schemas.microsoft.com/office/drawing/2014/main" id="{3CA8C3DB-9204-483A-ADBD-4520DC6A220F}"/>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55" name="Text Box 183">
          <a:extLst>
            <a:ext uri="{FF2B5EF4-FFF2-40B4-BE49-F238E27FC236}">
              <a16:creationId xmlns:a16="http://schemas.microsoft.com/office/drawing/2014/main" id="{C6878861-9E2E-4639-82A1-321189E05BD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56" name="Text Box 184">
          <a:extLst>
            <a:ext uri="{FF2B5EF4-FFF2-40B4-BE49-F238E27FC236}">
              <a16:creationId xmlns:a16="http://schemas.microsoft.com/office/drawing/2014/main" id="{0AA34E4A-3441-464F-814D-7C0C390A85F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57" name="Text Box 185">
          <a:extLst>
            <a:ext uri="{FF2B5EF4-FFF2-40B4-BE49-F238E27FC236}">
              <a16:creationId xmlns:a16="http://schemas.microsoft.com/office/drawing/2014/main" id="{08D08AC5-03A2-4A64-B56A-E6D7EE0CCAE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58" name="Text Box 186">
          <a:extLst>
            <a:ext uri="{FF2B5EF4-FFF2-40B4-BE49-F238E27FC236}">
              <a16:creationId xmlns:a16="http://schemas.microsoft.com/office/drawing/2014/main" id="{1D8F3DDD-EC85-4367-B03E-1FAB83CCB0CD}"/>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59" name="Text Box 187">
          <a:extLst>
            <a:ext uri="{FF2B5EF4-FFF2-40B4-BE49-F238E27FC236}">
              <a16:creationId xmlns:a16="http://schemas.microsoft.com/office/drawing/2014/main" id="{CCC9D2C0-792E-488A-A37D-00A6950B1AF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60" name="Text Box 188">
          <a:extLst>
            <a:ext uri="{FF2B5EF4-FFF2-40B4-BE49-F238E27FC236}">
              <a16:creationId xmlns:a16="http://schemas.microsoft.com/office/drawing/2014/main" id="{0B904FCF-B9DF-41CA-A739-03DA04DB0D0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61" name="Text Box 189">
          <a:extLst>
            <a:ext uri="{FF2B5EF4-FFF2-40B4-BE49-F238E27FC236}">
              <a16:creationId xmlns:a16="http://schemas.microsoft.com/office/drawing/2014/main" id="{3D5BD9EF-9455-48AB-92B8-1F25489EB23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62" name="Text Box 190">
          <a:extLst>
            <a:ext uri="{FF2B5EF4-FFF2-40B4-BE49-F238E27FC236}">
              <a16:creationId xmlns:a16="http://schemas.microsoft.com/office/drawing/2014/main" id="{FC57A6D6-218E-4931-A7BD-B927342C630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63" name="Text Box 191">
          <a:extLst>
            <a:ext uri="{FF2B5EF4-FFF2-40B4-BE49-F238E27FC236}">
              <a16:creationId xmlns:a16="http://schemas.microsoft.com/office/drawing/2014/main" id="{464F95A2-EE0B-4720-8166-28233028833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64" name="Text Box 192">
          <a:extLst>
            <a:ext uri="{FF2B5EF4-FFF2-40B4-BE49-F238E27FC236}">
              <a16:creationId xmlns:a16="http://schemas.microsoft.com/office/drawing/2014/main" id="{04156097-5386-40E6-8A9A-E33FC944121A}"/>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65" name="Text Box 194">
          <a:extLst>
            <a:ext uri="{FF2B5EF4-FFF2-40B4-BE49-F238E27FC236}">
              <a16:creationId xmlns:a16="http://schemas.microsoft.com/office/drawing/2014/main" id="{49F79467-65A4-4CF6-9C50-0C9610F00EB1}"/>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66" name="Text Box 195">
          <a:extLst>
            <a:ext uri="{FF2B5EF4-FFF2-40B4-BE49-F238E27FC236}">
              <a16:creationId xmlns:a16="http://schemas.microsoft.com/office/drawing/2014/main" id="{B55F4634-3ECD-4C86-9466-ECD73C83E012}"/>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967" name="Text Box 2">
          <a:extLst>
            <a:ext uri="{FF2B5EF4-FFF2-40B4-BE49-F238E27FC236}">
              <a16:creationId xmlns:a16="http://schemas.microsoft.com/office/drawing/2014/main" id="{F6DC0318-F104-4F23-BBE4-8701DB1FCF3A}"/>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68" name="Text Box 3">
          <a:extLst>
            <a:ext uri="{FF2B5EF4-FFF2-40B4-BE49-F238E27FC236}">
              <a16:creationId xmlns:a16="http://schemas.microsoft.com/office/drawing/2014/main" id="{62855C5F-E797-40FD-BD24-BACFFBEF983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69" name="Text Box 4">
          <a:extLst>
            <a:ext uri="{FF2B5EF4-FFF2-40B4-BE49-F238E27FC236}">
              <a16:creationId xmlns:a16="http://schemas.microsoft.com/office/drawing/2014/main" id="{E5BC2F07-8D07-4E8D-8DB9-70D682A5C2E4}"/>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70" name="Text Box 5">
          <a:extLst>
            <a:ext uri="{FF2B5EF4-FFF2-40B4-BE49-F238E27FC236}">
              <a16:creationId xmlns:a16="http://schemas.microsoft.com/office/drawing/2014/main" id="{15637978-E5B1-4D19-AC03-F4FF127D9BC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71" name="Text Box 6">
          <a:extLst>
            <a:ext uri="{FF2B5EF4-FFF2-40B4-BE49-F238E27FC236}">
              <a16:creationId xmlns:a16="http://schemas.microsoft.com/office/drawing/2014/main" id="{614DE0F8-F95E-4876-85B1-7D673AAE4A9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72" name="Text Box 7">
          <a:extLst>
            <a:ext uri="{FF2B5EF4-FFF2-40B4-BE49-F238E27FC236}">
              <a16:creationId xmlns:a16="http://schemas.microsoft.com/office/drawing/2014/main" id="{532956F8-E6F1-43D4-B459-5048A66BF2FC}"/>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73" name="Text Box 8">
          <a:extLst>
            <a:ext uri="{FF2B5EF4-FFF2-40B4-BE49-F238E27FC236}">
              <a16:creationId xmlns:a16="http://schemas.microsoft.com/office/drawing/2014/main" id="{C84C1129-C6F5-4E69-9E76-1DFBF4B50FA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74" name="Text Box 9">
          <a:extLst>
            <a:ext uri="{FF2B5EF4-FFF2-40B4-BE49-F238E27FC236}">
              <a16:creationId xmlns:a16="http://schemas.microsoft.com/office/drawing/2014/main" id="{F5D066F3-6B19-4458-9117-57D884F39FA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75" name="Text Box 10">
          <a:extLst>
            <a:ext uri="{FF2B5EF4-FFF2-40B4-BE49-F238E27FC236}">
              <a16:creationId xmlns:a16="http://schemas.microsoft.com/office/drawing/2014/main" id="{F0397DF3-471A-4DA7-928F-B3E4DE75AEE4}"/>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76" name="Text Box 11">
          <a:extLst>
            <a:ext uri="{FF2B5EF4-FFF2-40B4-BE49-F238E27FC236}">
              <a16:creationId xmlns:a16="http://schemas.microsoft.com/office/drawing/2014/main" id="{12FBDE9D-AA31-4BFF-B7B9-E72A5585FFC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77" name="Text Box 12">
          <a:extLst>
            <a:ext uri="{FF2B5EF4-FFF2-40B4-BE49-F238E27FC236}">
              <a16:creationId xmlns:a16="http://schemas.microsoft.com/office/drawing/2014/main" id="{71420B2D-A4A3-4440-93D1-0B9C5C24736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78" name="Text Box 13">
          <a:extLst>
            <a:ext uri="{FF2B5EF4-FFF2-40B4-BE49-F238E27FC236}">
              <a16:creationId xmlns:a16="http://schemas.microsoft.com/office/drawing/2014/main" id="{5882EA9B-0248-4E1E-9DEB-9A5BCEF4E4B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79" name="Text Box 14">
          <a:extLst>
            <a:ext uri="{FF2B5EF4-FFF2-40B4-BE49-F238E27FC236}">
              <a16:creationId xmlns:a16="http://schemas.microsoft.com/office/drawing/2014/main" id="{849327CE-0A5B-4CF5-9994-8F991BE1079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80" name="Text Box 15">
          <a:extLst>
            <a:ext uri="{FF2B5EF4-FFF2-40B4-BE49-F238E27FC236}">
              <a16:creationId xmlns:a16="http://schemas.microsoft.com/office/drawing/2014/main" id="{CA9275AE-CF75-4453-9505-434FDD60252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81" name="Text Box 16">
          <a:extLst>
            <a:ext uri="{FF2B5EF4-FFF2-40B4-BE49-F238E27FC236}">
              <a16:creationId xmlns:a16="http://schemas.microsoft.com/office/drawing/2014/main" id="{02FB63E0-53F5-4E3F-8E5A-2EC06194A01A}"/>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82" name="Text Box 17">
          <a:extLst>
            <a:ext uri="{FF2B5EF4-FFF2-40B4-BE49-F238E27FC236}">
              <a16:creationId xmlns:a16="http://schemas.microsoft.com/office/drawing/2014/main" id="{C2E5436E-1590-479D-9AC4-76D8F92BFB2D}"/>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983" name="Text Box 18">
          <a:extLst>
            <a:ext uri="{FF2B5EF4-FFF2-40B4-BE49-F238E27FC236}">
              <a16:creationId xmlns:a16="http://schemas.microsoft.com/office/drawing/2014/main" id="{92C734B1-93D7-4CD7-8347-7591063C40B0}"/>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984" name="Text Box 19">
          <a:extLst>
            <a:ext uri="{FF2B5EF4-FFF2-40B4-BE49-F238E27FC236}">
              <a16:creationId xmlns:a16="http://schemas.microsoft.com/office/drawing/2014/main" id="{25078B02-4E01-40EF-B1F0-90C0E5668653}"/>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85" name="Text Box 20">
          <a:extLst>
            <a:ext uri="{FF2B5EF4-FFF2-40B4-BE49-F238E27FC236}">
              <a16:creationId xmlns:a16="http://schemas.microsoft.com/office/drawing/2014/main" id="{31844F32-3F29-4604-95DC-9BBE71062D5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86" name="Text Box 21">
          <a:extLst>
            <a:ext uri="{FF2B5EF4-FFF2-40B4-BE49-F238E27FC236}">
              <a16:creationId xmlns:a16="http://schemas.microsoft.com/office/drawing/2014/main" id="{4B394746-A179-4CDE-B179-6D874299175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87" name="Text Box 22">
          <a:extLst>
            <a:ext uri="{FF2B5EF4-FFF2-40B4-BE49-F238E27FC236}">
              <a16:creationId xmlns:a16="http://schemas.microsoft.com/office/drawing/2014/main" id="{169CFFBC-DD1C-4DE4-A825-3E170408F33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88" name="Text Box 23">
          <a:extLst>
            <a:ext uri="{FF2B5EF4-FFF2-40B4-BE49-F238E27FC236}">
              <a16:creationId xmlns:a16="http://schemas.microsoft.com/office/drawing/2014/main" id="{C4EECCEC-773F-41BB-B3C9-B0D60C3CD9E3}"/>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89" name="Text Box 24">
          <a:extLst>
            <a:ext uri="{FF2B5EF4-FFF2-40B4-BE49-F238E27FC236}">
              <a16:creationId xmlns:a16="http://schemas.microsoft.com/office/drawing/2014/main" id="{14B1B290-B0E7-4D7C-9BD0-032926798EA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90" name="Text Box 25">
          <a:extLst>
            <a:ext uri="{FF2B5EF4-FFF2-40B4-BE49-F238E27FC236}">
              <a16:creationId xmlns:a16="http://schemas.microsoft.com/office/drawing/2014/main" id="{3D2F66D2-8399-445C-995D-270A7B7EBC56}"/>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91" name="Text Box 26">
          <a:extLst>
            <a:ext uri="{FF2B5EF4-FFF2-40B4-BE49-F238E27FC236}">
              <a16:creationId xmlns:a16="http://schemas.microsoft.com/office/drawing/2014/main" id="{915475B1-B84A-46E6-894D-8C99EE7E52F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92" name="Text Box 27">
          <a:extLst>
            <a:ext uri="{FF2B5EF4-FFF2-40B4-BE49-F238E27FC236}">
              <a16:creationId xmlns:a16="http://schemas.microsoft.com/office/drawing/2014/main" id="{EEF82726-AB99-49B3-A30C-3019A9F2A23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93" name="Text Box 28">
          <a:extLst>
            <a:ext uri="{FF2B5EF4-FFF2-40B4-BE49-F238E27FC236}">
              <a16:creationId xmlns:a16="http://schemas.microsoft.com/office/drawing/2014/main" id="{2A6999FE-7A13-4EE5-AA4A-6E9E0323CC7A}"/>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94" name="Text Box 29">
          <a:extLst>
            <a:ext uri="{FF2B5EF4-FFF2-40B4-BE49-F238E27FC236}">
              <a16:creationId xmlns:a16="http://schemas.microsoft.com/office/drawing/2014/main" id="{B5F2E945-6C52-4E1C-A122-F16CC24AF14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95" name="Text Box 30">
          <a:extLst>
            <a:ext uri="{FF2B5EF4-FFF2-40B4-BE49-F238E27FC236}">
              <a16:creationId xmlns:a16="http://schemas.microsoft.com/office/drawing/2014/main" id="{7B8F32D9-F785-4140-B4AF-45DB5414AAE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996" name="Text Box 31">
          <a:extLst>
            <a:ext uri="{FF2B5EF4-FFF2-40B4-BE49-F238E27FC236}">
              <a16:creationId xmlns:a16="http://schemas.microsoft.com/office/drawing/2014/main" id="{8C8CD1D6-E613-40F7-B154-21AF9C4183A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97" name="Text Box 32">
          <a:extLst>
            <a:ext uri="{FF2B5EF4-FFF2-40B4-BE49-F238E27FC236}">
              <a16:creationId xmlns:a16="http://schemas.microsoft.com/office/drawing/2014/main" id="{A8789FDA-FA4F-4592-9945-DAD95B9627E2}"/>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98" name="Text Box 33">
          <a:extLst>
            <a:ext uri="{FF2B5EF4-FFF2-40B4-BE49-F238E27FC236}">
              <a16:creationId xmlns:a16="http://schemas.microsoft.com/office/drawing/2014/main" id="{DB89F2A0-2788-4E1F-B469-2CB91BF86E2F}"/>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999" name="Text Box 34">
          <a:extLst>
            <a:ext uri="{FF2B5EF4-FFF2-40B4-BE49-F238E27FC236}">
              <a16:creationId xmlns:a16="http://schemas.microsoft.com/office/drawing/2014/main" id="{0932128C-A5D3-4089-96CD-04890A74E7B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00" name="Text Box 35">
          <a:extLst>
            <a:ext uri="{FF2B5EF4-FFF2-40B4-BE49-F238E27FC236}">
              <a16:creationId xmlns:a16="http://schemas.microsoft.com/office/drawing/2014/main" id="{1B1AE00A-4943-4BD2-8162-5C4612D7863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01" name="Text Box 36">
          <a:extLst>
            <a:ext uri="{FF2B5EF4-FFF2-40B4-BE49-F238E27FC236}">
              <a16:creationId xmlns:a16="http://schemas.microsoft.com/office/drawing/2014/main" id="{E298B12A-6E82-4447-B5F6-54704660F20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02" name="Text Box 37">
          <a:extLst>
            <a:ext uri="{FF2B5EF4-FFF2-40B4-BE49-F238E27FC236}">
              <a16:creationId xmlns:a16="http://schemas.microsoft.com/office/drawing/2014/main" id="{ED2EA066-6271-4569-970C-88D12AE3735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03" name="Text Box 38">
          <a:extLst>
            <a:ext uri="{FF2B5EF4-FFF2-40B4-BE49-F238E27FC236}">
              <a16:creationId xmlns:a16="http://schemas.microsoft.com/office/drawing/2014/main" id="{E5FE9EBB-49FB-4DBE-99E2-D0435E6CA0F5}"/>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04" name="Text Box 39">
          <a:extLst>
            <a:ext uri="{FF2B5EF4-FFF2-40B4-BE49-F238E27FC236}">
              <a16:creationId xmlns:a16="http://schemas.microsoft.com/office/drawing/2014/main" id="{B0F881D6-5E0F-40E4-8DB5-F23F86D62F06}"/>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05" name="Text Box 40">
          <a:extLst>
            <a:ext uri="{FF2B5EF4-FFF2-40B4-BE49-F238E27FC236}">
              <a16:creationId xmlns:a16="http://schemas.microsoft.com/office/drawing/2014/main" id="{79E4049C-E8AD-4A95-B204-635BF2B1200E}"/>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06" name="Text Box 41">
          <a:extLst>
            <a:ext uri="{FF2B5EF4-FFF2-40B4-BE49-F238E27FC236}">
              <a16:creationId xmlns:a16="http://schemas.microsoft.com/office/drawing/2014/main" id="{BD90C0AE-12E0-44B7-AF6A-B3FD8F353B54}"/>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07" name="Text Box 42">
          <a:extLst>
            <a:ext uri="{FF2B5EF4-FFF2-40B4-BE49-F238E27FC236}">
              <a16:creationId xmlns:a16="http://schemas.microsoft.com/office/drawing/2014/main" id="{D1B62DD9-827E-498D-9A41-BF513525A7E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08" name="Text Box 43">
          <a:extLst>
            <a:ext uri="{FF2B5EF4-FFF2-40B4-BE49-F238E27FC236}">
              <a16:creationId xmlns:a16="http://schemas.microsoft.com/office/drawing/2014/main" id="{A5A5EB1C-EC45-4BA7-B0D2-C5E69DEA1EB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09" name="Text Box 44">
          <a:extLst>
            <a:ext uri="{FF2B5EF4-FFF2-40B4-BE49-F238E27FC236}">
              <a16:creationId xmlns:a16="http://schemas.microsoft.com/office/drawing/2014/main" id="{1B572EE6-63AB-4C05-BF0F-B7A1274B245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10" name="Text Box 45">
          <a:extLst>
            <a:ext uri="{FF2B5EF4-FFF2-40B4-BE49-F238E27FC236}">
              <a16:creationId xmlns:a16="http://schemas.microsoft.com/office/drawing/2014/main" id="{91C45AF2-AF97-4C7A-8B3B-A4DAF8B69F9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11" name="Text Box 46">
          <a:extLst>
            <a:ext uri="{FF2B5EF4-FFF2-40B4-BE49-F238E27FC236}">
              <a16:creationId xmlns:a16="http://schemas.microsoft.com/office/drawing/2014/main" id="{F5F801A2-9621-4C0F-B692-420A244F82A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12" name="Text Box 47">
          <a:extLst>
            <a:ext uri="{FF2B5EF4-FFF2-40B4-BE49-F238E27FC236}">
              <a16:creationId xmlns:a16="http://schemas.microsoft.com/office/drawing/2014/main" id="{2DBBC52E-6332-42EA-893A-D9E5231A956C}"/>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13" name="Text Box 48">
          <a:extLst>
            <a:ext uri="{FF2B5EF4-FFF2-40B4-BE49-F238E27FC236}">
              <a16:creationId xmlns:a16="http://schemas.microsoft.com/office/drawing/2014/main" id="{E97A8493-52A9-49D5-9780-829DC7F4B65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14" name="Text Box 49">
          <a:extLst>
            <a:ext uri="{FF2B5EF4-FFF2-40B4-BE49-F238E27FC236}">
              <a16:creationId xmlns:a16="http://schemas.microsoft.com/office/drawing/2014/main" id="{3DDFC14F-C452-4611-B2D6-8DABFD7F95D9}"/>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015" name="Text Box 50">
          <a:extLst>
            <a:ext uri="{FF2B5EF4-FFF2-40B4-BE49-F238E27FC236}">
              <a16:creationId xmlns:a16="http://schemas.microsoft.com/office/drawing/2014/main" id="{A195FC9E-1412-4F7C-8C5B-7D37FD8FD3B8}"/>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016" name="Text Box 51">
          <a:extLst>
            <a:ext uri="{FF2B5EF4-FFF2-40B4-BE49-F238E27FC236}">
              <a16:creationId xmlns:a16="http://schemas.microsoft.com/office/drawing/2014/main" id="{C80E9120-74B0-4CDA-8A93-0012AD8AD2EF}"/>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17" name="Text Box 52">
          <a:extLst>
            <a:ext uri="{FF2B5EF4-FFF2-40B4-BE49-F238E27FC236}">
              <a16:creationId xmlns:a16="http://schemas.microsoft.com/office/drawing/2014/main" id="{7C2C963A-0E70-4C44-B99E-E2E67436F3E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18" name="Text Box 53">
          <a:extLst>
            <a:ext uri="{FF2B5EF4-FFF2-40B4-BE49-F238E27FC236}">
              <a16:creationId xmlns:a16="http://schemas.microsoft.com/office/drawing/2014/main" id="{8439EF47-710B-4541-A9AD-9E6DBF63CAA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19" name="Text Box 54">
          <a:extLst>
            <a:ext uri="{FF2B5EF4-FFF2-40B4-BE49-F238E27FC236}">
              <a16:creationId xmlns:a16="http://schemas.microsoft.com/office/drawing/2014/main" id="{5DD8FB73-82EF-44CF-8B63-2754D98D175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20" name="Text Box 55">
          <a:extLst>
            <a:ext uri="{FF2B5EF4-FFF2-40B4-BE49-F238E27FC236}">
              <a16:creationId xmlns:a16="http://schemas.microsoft.com/office/drawing/2014/main" id="{CD728C82-DEBA-4103-BE00-0A2C7FA3A5D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21" name="Text Box 56">
          <a:extLst>
            <a:ext uri="{FF2B5EF4-FFF2-40B4-BE49-F238E27FC236}">
              <a16:creationId xmlns:a16="http://schemas.microsoft.com/office/drawing/2014/main" id="{FE033C75-B8F9-44DA-8F7F-24957C6CB842}"/>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22" name="Text Box 57">
          <a:extLst>
            <a:ext uri="{FF2B5EF4-FFF2-40B4-BE49-F238E27FC236}">
              <a16:creationId xmlns:a16="http://schemas.microsoft.com/office/drawing/2014/main" id="{DA2728B6-FD82-4A5C-B0AD-1A5CFB809356}"/>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23" name="Text Box 58">
          <a:extLst>
            <a:ext uri="{FF2B5EF4-FFF2-40B4-BE49-F238E27FC236}">
              <a16:creationId xmlns:a16="http://schemas.microsoft.com/office/drawing/2014/main" id="{0DF196CC-E367-44B1-80FA-766400A3FE14}"/>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24" name="Text Box 59">
          <a:extLst>
            <a:ext uri="{FF2B5EF4-FFF2-40B4-BE49-F238E27FC236}">
              <a16:creationId xmlns:a16="http://schemas.microsoft.com/office/drawing/2014/main" id="{20CD8715-360A-4EDA-9ED0-A087AB65BA7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25" name="Text Box 60">
          <a:extLst>
            <a:ext uri="{FF2B5EF4-FFF2-40B4-BE49-F238E27FC236}">
              <a16:creationId xmlns:a16="http://schemas.microsoft.com/office/drawing/2014/main" id="{6813AA83-CF99-40C9-9DBC-3A646EDE29F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26" name="Text Box 61">
          <a:extLst>
            <a:ext uri="{FF2B5EF4-FFF2-40B4-BE49-F238E27FC236}">
              <a16:creationId xmlns:a16="http://schemas.microsoft.com/office/drawing/2014/main" id="{49D2981B-FB6D-440C-BD32-B62984F001C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27" name="Text Box 62">
          <a:extLst>
            <a:ext uri="{FF2B5EF4-FFF2-40B4-BE49-F238E27FC236}">
              <a16:creationId xmlns:a16="http://schemas.microsoft.com/office/drawing/2014/main" id="{6EE998A6-46CA-4A1A-BB4A-E3A5EFBFE2D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28" name="Text Box 63">
          <a:extLst>
            <a:ext uri="{FF2B5EF4-FFF2-40B4-BE49-F238E27FC236}">
              <a16:creationId xmlns:a16="http://schemas.microsoft.com/office/drawing/2014/main" id="{DC216F7B-5301-4482-ACF9-14FB626279E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29" name="Text Box 64">
          <a:extLst>
            <a:ext uri="{FF2B5EF4-FFF2-40B4-BE49-F238E27FC236}">
              <a16:creationId xmlns:a16="http://schemas.microsoft.com/office/drawing/2014/main" id="{5C5C1842-716C-49B2-BC89-B354EEC11BCD}"/>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30" name="Text Box 65">
          <a:extLst>
            <a:ext uri="{FF2B5EF4-FFF2-40B4-BE49-F238E27FC236}">
              <a16:creationId xmlns:a16="http://schemas.microsoft.com/office/drawing/2014/main" id="{1D83B72F-34D5-4E64-8B8A-B4F93696F8F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31" name="Text Box 66">
          <a:extLst>
            <a:ext uri="{FF2B5EF4-FFF2-40B4-BE49-F238E27FC236}">
              <a16:creationId xmlns:a16="http://schemas.microsoft.com/office/drawing/2014/main" id="{46C5FA54-18A4-44FB-A129-18C1C3D6B9C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032" name="Text Box 67">
          <a:extLst>
            <a:ext uri="{FF2B5EF4-FFF2-40B4-BE49-F238E27FC236}">
              <a16:creationId xmlns:a16="http://schemas.microsoft.com/office/drawing/2014/main" id="{8AECAF20-153A-4107-A098-120BA02DE51B}"/>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033" name="Text Box 68">
          <a:extLst>
            <a:ext uri="{FF2B5EF4-FFF2-40B4-BE49-F238E27FC236}">
              <a16:creationId xmlns:a16="http://schemas.microsoft.com/office/drawing/2014/main" id="{3BC4677D-955D-4CDF-BC86-7BBD99EC0B73}"/>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34" name="Text Box 69">
          <a:extLst>
            <a:ext uri="{FF2B5EF4-FFF2-40B4-BE49-F238E27FC236}">
              <a16:creationId xmlns:a16="http://schemas.microsoft.com/office/drawing/2014/main" id="{55169C40-E286-428B-9D59-1E6414C5C85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35" name="Text Box 70">
          <a:extLst>
            <a:ext uri="{FF2B5EF4-FFF2-40B4-BE49-F238E27FC236}">
              <a16:creationId xmlns:a16="http://schemas.microsoft.com/office/drawing/2014/main" id="{96BD3773-2F0E-4C5B-A387-0DE3D0C5D52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36" name="Text Box 71">
          <a:extLst>
            <a:ext uri="{FF2B5EF4-FFF2-40B4-BE49-F238E27FC236}">
              <a16:creationId xmlns:a16="http://schemas.microsoft.com/office/drawing/2014/main" id="{B4407F79-5E14-4D0A-B8DC-170E86954D58}"/>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37" name="Text Box 72">
          <a:extLst>
            <a:ext uri="{FF2B5EF4-FFF2-40B4-BE49-F238E27FC236}">
              <a16:creationId xmlns:a16="http://schemas.microsoft.com/office/drawing/2014/main" id="{7FD943B2-2B05-4A17-8E24-D85D4F9AF8F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38" name="Text Box 73">
          <a:extLst>
            <a:ext uri="{FF2B5EF4-FFF2-40B4-BE49-F238E27FC236}">
              <a16:creationId xmlns:a16="http://schemas.microsoft.com/office/drawing/2014/main" id="{96D92D6D-1DFF-4649-AAA8-8412D3AFE5A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39" name="Text Box 74">
          <a:extLst>
            <a:ext uri="{FF2B5EF4-FFF2-40B4-BE49-F238E27FC236}">
              <a16:creationId xmlns:a16="http://schemas.microsoft.com/office/drawing/2014/main" id="{9E2B93F0-0912-4429-832A-A1B16A375F4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40" name="Text Box 75">
          <a:extLst>
            <a:ext uri="{FF2B5EF4-FFF2-40B4-BE49-F238E27FC236}">
              <a16:creationId xmlns:a16="http://schemas.microsoft.com/office/drawing/2014/main" id="{D1DA4FF3-095E-46B3-A5AC-B955A6F8DC9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41" name="Text Box 76">
          <a:extLst>
            <a:ext uri="{FF2B5EF4-FFF2-40B4-BE49-F238E27FC236}">
              <a16:creationId xmlns:a16="http://schemas.microsoft.com/office/drawing/2014/main" id="{BE9528E6-EA36-4B81-83DF-0D99CBA7EF6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42" name="Text Box 77">
          <a:extLst>
            <a:ext uri="{FF2B5EF4-FFF2-40B4-BE49-F238E27FC236}">
              <a16:creationId xmlns:a16="http://schemas.microsoft.com/office/drawing/2014/main" id="{11373F87-0B48-45A6-A4C2-0A33FA24705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43" name="Text Box 78">
          <a:extLst>
            <a:ext uri="{FF2B5EF4-FFF2-40B4-BE49-F238E27FC236}">
              <a16:creationId xmlns:a16="http://schemas.microsoft.com/office/drawing/2014/main" id="{E10F6AEE-F31D-4EC6-8876-59B6553FF16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44" name="Text Box 79">
          <a:extLst>
            <a:ext uri="{FF2B5EF4-FFF2-40B4-BE49-F238E27FC236}">
              <a16:creationId xmlns:a16="http://schemas.microsoft.com/office/drawing/2014/main" id="{52B06767-C6C6-4B4B-BC8D-07BEBD1CD66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45" name="Text Box 80">
          <a:extLst>
            <a:ext uri="{FF2B5EF4-FFF2-40B4-BE49-F238E27FC236}">
              <a16:creationId xmlns:a16="http://schemas.microsoft.com/office/drawing/2014/main" id="{4D176963-1EF2-4E3B-A494-95A1D4A9FEE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46" name="Text Box 81">
          <a:extLst>
            <a:ext uri="{FF2B5EF4-FFF2-40B4-BE49-F238E27FC236}">
              <a16:creationId xmlns:a16="http://schemas.microsoft.com/office/drawing/2014/main" id="{07F2DA17-9E33-41A3-972B-480E44AE8245}"/>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47" name="Text Box 82">
          <a:extLst>
            <a:ext uri="{FF2B5EF4-FFF2-40B4-BE49-F238E27FC236}">
              <a16:creationId xmlns:a16="http://schemas.microsoft.com/office/drawing/2014/main" id="{B40A4DE6-B3F4-470D-B682-8AAFF181631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48" name="Text Box 83">
          <a:extLst>
            <a:ext uri="{FF2B5EF4-FFF2-40B4-BE49-F238E27FC236}">
              <a16:creationId xmlns:a16="http://schemas.microsoft.com/office/drawing/2014/main" id="{DF32702C-B62F-4ABA-8F01-45B91EE39AA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49" name="Text Box 84">
          <a:extLst>
            <a:ext uri="{FF2B5EF4-FFF2-40B4-BE49-F238E27FC236}">
              <a16:creationId xmlns:a16="http://schemas.microsoft.com/office/drawing/2014/main" id="{9CEB2BF6-1D6D-4F52-A728-1F0F16F111B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50" name="Text Box 85">
          <a:extLst>
            <a:ext uri="{FF2B5EF4-FFF2-40B4-BE49-F238E27FC236}">
              <a16:creationId xmlns:a16="http://schemas.microsoft.com/office/drawing/2014/main" id="{FE38DD0F-83A9-490A-8F7D-52DD4C95E3B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51" name="Text Box 86">
          <a:extLst>
            <a:ext uri="{FF2B5EF4-FFF2-40B4-BE49-F238E27FC236}">
              <a16:creationId xmlns:a16="http://schemas.microsoft.com/office/drawing/2014/main" id="{E6C89F37-EFA4-4A3E-BA04-71EE0482920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52" name="Text Box 87">
          <a:extLst>
            <a:ext uri="{FF2B5EF4-FFF2-40B4-BE49-F238E27FC236}">
              <a16:creationId xmlns:a16="http://schemas.microsoft.com/office/drawing/2014/main" id="{82287E87-1D93-4BF7-808E-0665DB865888}"/>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53" name="Text Box 88">
          <a:extLst>
            <a:ext uri="{FF2B5EF4-FFF2-40B4-BE49-F238E27FC236}">
              <a16:creationId xmlns:a16="http://schemas.microsoft.com/office/drawing/2014/main" id="{2F797504-FCE5-442B-A680-263305909B9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54" name="Text Box 89">
          <a:extLst>
            <a:ext uri="{FF2B5EF4-FFF2-40B4-BE49-F238E27FC236}">
              <a16:creationId xmlns:a16="http://schemas.microsoft.com/office/drawing/2014/main" id="{485D4F67-0F4A-43A9-9390-D46017829825}"/>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55" name="Text Box 90">
          <a:extLst>
            <a:ext uri="{FF2B5EF4-FFF2-40B4-BE49-F238E27FC236}">
              <a16:creationId xmlns:a16="http://schemas.microsoft.com/office/drawing/2014/main" id="{F15A8FA3-640C-4A88-9F3F-3CA55769078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56" name="Text Box 91">
          <a:extLst>
            <a:ext uri="{FF2B5EF4-FFF2-40B4-BE49-F238E27FC236}">
              <a16:creationId xmlns:a16="http://schemas.microsoft.com/office/drawing/2014/main" id="{7C10EB75-2878-46EE-A261-8D85BB45DDA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57" name="Text Box 92">
          <a:extLst>
            <a:ext uri="{FF2B5EF4-FFF2-40B4-BE49-F238E27FC236}">
              <a16:creationId xmlns:a16="http://schemas.microsoft.com/office/drawing/2014/main" id="{FCADD326-4389-473C-BA6B-4251B7954C3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58" name="Text Box 93">
          <a:extLst>
            <a:ext uri="{FF2B5EF4-FFF2-40B4-BE49-F238E27FC236}">
              <a16:creationId xmlns:a16="http://schemas.microsoft.com/office/drawing/2014/main" id="{2BDC2E09-534B-4C04-B97B-CF5D9A2196C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59" name="Text Box 94">
          <a:extLst>
            <a:ext uri="{FF2B5EF4-FFF2-40B4-BE49-F238E27FC236}">
              <a16:creationId xmlns:a16="http://schemas.microsoft.com/office/drawing/2014/main" id="{EABDB0FB-8F6D-4BAD-BA9E-36701A62AC2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60" name="Text Box 95">
          <a:extLst>
            <a:ext uri="{FF2B5EF4-FFF2-40B4-BE49-F238E27FC236}">
              <a16:creationId xmlns:a16="http://schemas.microsoft.com/office/drawing/2014/main" id="{FC94D160-4048-4008-B53A-BFFDE657F78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61" name="Text Box 96">
          <a:extLst>
            <a:ext uri="{FF2B5EF4-FFF2-40B4-BE49-F238E27FC236}">
              <a16:creationId xmlns:a16="http://schemas.microsoft.com/office/drawing/2014/main" id="{2D659F0B-FE8C-4E50-8493-774BC0D0D39A}"/>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62" name="Text Box 97">
          <a:extLst>
            <a:ext uri="{FF2B5EF4-FFF2-40B4-BE49-F238E27FC236}">
              <a16:creationId xmlns:a16="http://schemas.microsoft.com/office/drawing/2014/main" id="{1B07B20B-9839-486F-94B4-58922F50A701}"/>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63" name="Text Box 98">
          <a:extLst>
            <a:ext uri="{FF2B5EF4-FFF2-40B4-BE49-F238E27FC236}">
              <a16:creationId xmlns:a16="http://schemas.microsoft.com/office/drawing/2014/main" id="{EE7B325F-E8C6-425F-80AC-2D542C0FC9DF}"/>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064" name="Text Box 99">
          <a:extLst>
            <a:ext uri="{FF2B5EF4-FFF2-40B4-BE49-F238E27FC236}">
              <a16:creationId xmlns:a16="http://schemas.microsoft.com/office/drawing/2014/main" id="{0A39A75F-B7A6-4F39-BAEE-6F2153C33877}"/>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065" name="Text Box 100">
          <a:extLst>
            <a:ext uri="{FF2B5EF4-FFF2-40B4-BE49-F238E27FC236}">
              <a16:creationId xmlns:a16="http://schemas.microsoft.com/office/drawing/2014/main" id="{6398B0C4-C295-4CA2-A025-DA065D18BF6E}"/>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66" name="Text Box 101">
          <a:extLst>
            <a:ext uri="{FF2B5EF4-FFF2-40B4-BE49-F238E27FC236}">
              <a16:creationId xmlns:a16="http://schemas.microsoft.com/office/drawing/2014/main" id="{334D222E-34B7-4F6B-9ECF-A696A941590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67" name="Text Box 102">
          <a:extLst>
            <a:ext uri="{FF2B5EF4-FFF2-40B4-BE49-F238E27FC236}">
              <a16:creationId xmlns:a16="http://schemas.microsoft.com/office/drawing/2014/main" id="{95422B8A-7FD2-4513-87DE-30A4CD4F498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68" name="Text Box 103">
          <a:extLst>
            <a:ext uri="{FF2B5EF4-FFF2-40B4-BE49-F238E27FC236}">
              <a16:creationId xmlns:a16="http://schemas.microsoft.com/office/drawing/2014/main" id="{AEFBD974-E1D8-48E5-B9D4-F200604A6F2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69" name="Text Box 104">
          <a:extLst>
            <a:ext uri="{FF2B5EF4-FFF2-40B4-BE49-F238E27FC236}">
              <a16:creationId xmlns:a16="http://schemas.microsoft.com/office/drawing/2014/main" id="{742324EA-7811-42D9-BD54-63B565273EC6}"/>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70" name="Text Box 105">
          <a:extLst>
            <a:ext uri="{FF2B5EF4-FFF2-40B4-BE49-F238E27FC236}">
              <a16:creationId xmlns:a16="http://schemas.microsoft.com/office/drawing/2014/main" id="{8DC4C4AD-730E-44D3-90AD-657CE44CC82D}"/>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71" name="Text Box 106">
          <a:extLst>
            <a:ext uri="{FF2B5EF4-FFF2-40B4-BE49-F238E27FC236}">
              <a16:creationId xmlns:a16="http://schemas.microsoft.com/office/drawing/2014/main" id="{3FDD6EA4-F92E-4BE5-A4F2-3069BED8686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72" name="Text Box 107">
          <a:extLst>
            <a:ext uri="{FF2B5EF4-FFF2-40B4-BE49-F238E27FC236}">
              <a16:creationId xmlns:a16="http://schemas.microsoft.com/office/drawing/2014/main" id="{958EF150-FB68-45ED-AB8E-4715F8E3C70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73" name="Text Box 108">
          <a:extLst>
            <a:ext uri="{FF2B5EF4-FFF2-40B4-BE49-F238E27FC236}">
              <a16:creationId xmlns:a16="http://schemas.microsoft.com/office/drawing/2014/main" id="{F6371EC6-3E77-4557-878D-DAA817C86B1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74" name="Text Box 109">
          <a:extLst>
            <a:ext uri="{FF2B5EF4-FFF2-40B4-BE49-F238E27FC236}">
              <a16:creationId xmlns:a16="http://schemas.microsoft.com/office/drawing/2014/main" id="{63573F53-E93A-44CB-9A3F-2A791A9BE7E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75" name="Text Box 110">
          <a:extLst>
            <a:ext uri="{FF2B5EF4-FFF2-40B4-BE49-F238E27FC236}">
              <a16:creationId xmlns:a16="http://schemas.microsoft.com/office/drawing/2014/main" id="{317FC674-6A7F-4FEF-AD4F-D0C701E0C9E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76" name="Text Box 111">
          <a:extLst>
            <a:ext uri="{FF2B5EF4-FFF2-40B4-BE49-F238E27FC236}">
              <a16:creationId xmlns:a16="http://schemas.microsoft.com/office/drawing/2014/main" id="{C724D8EC-4FEA-486C-B1AD-A661C962D8E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77" name="Text Box 112">
          <a:extLst>
            <a:ext uri="{FF2B5EF4-FFF2-40B4-BE49-F238E27FC236}">
              <a16:creationId xmlns:a16="http://schemas.microsoft.com/office/drawing/2014/main" id="{9D40F143-A18D-4B9E-9AA4-BBCF61618A1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78" name="Text Box 113">
          <a:extLst>
            <a:ext uri="{FF2B5EF4-FFF2-40B4-BE49-F238E27FC236}">
              <a16:creationId xmlns:a16="http://schemas.microsoft.com/office/drawing/2014/main" id="{D4278DBF-8DB8-49ED-A5AC-F4791F672BA2}"/>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79" name="Text Box 114">
          <a:extLst>
            <a:ext uri="{FF2B5EF4-FFF2-40B4-BE49-F238E27FC236}">
              <a16:creationId xmlns:a16="http://schemas.microsoft.com/office/drawing/2014/main" id="{3CD4E626-D8B1-4860-A4FB-7F48C152AA6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80" name="Text Box 115">
          <a:extLst>
            <a:ext uri="{FF2B5EF4-FFF2-40B4-BE49-F238E27FC236}">
              <a16:creationId xmlns:a16="http://schemas.microsoft.com/office/drawing/2014/main" id="{B325FCEB-E3CA-47BE-A23E-520589213DEE}"/>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081" name="Text Box 116">
          <a:extLst>
            <a:ext uri="{FF2B5EF4-FFF2-40B4-BE49-F238E27FC236}">
              <a16:creationId xmlns:a16="http://schemas.microsoft.com/office/drawing/2014/main" id="{D3802DA2-7F9E-4D34-AE77-047252FB41BC}"/>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082" name="Text Box 117">
          <a:extLst>
            <a:ext uri="{FF2B5EF4-FFF2-40B4-BE49-F238E27FC236}">
              <a16:creationId xmlns:a16="http://schemas.microsoft.com/office/drawing/2014/main" id="{90581C96-F4C5-48E3-868A-A838F4EFC739}"/>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83" name="Text Box 118">
          <a:extLst>
            <a:ext uri="{FF2B5EF4-FFF2-40B4-BE49-F238E27FC236}">
              <a16:creationId xmlns:a16="http://schemas.microsoft.com/office/drawing/2014/main" id="{25E0177F-52EE-4B8D-BA4B-F8E39E5352E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84" name="Text Box 119">
          <a:extLst>
            <a:ext uri="{FF2B5EF4-FFF2-40B4-BE49-F238E27FC236}">
              <a16:creationId xmlns:a16="http://schemas.microsoft.com/office/drawing/2014/main" id="{6C3681DF-B1A5-4D47-AA7D-959898A8431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85" name="Text Box 120">
          <a:extLst>
            <a:ext uri="{FF2B5EF4-FFF2-40B4-BE49-F238E27FC236}">
              <a16:creationId xmlns:a16="http://schemas.microsoft.com/office/drawing/2014/main" id="{2FC44047-803F-45FC-9112-0DBE6D40A48F}"/>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86" name="Text Box 121">
          <a:extLst>
            <a:ext uri="{FF2B5EF4-FFF2-40B4-BE49-F238E27FC236}">
              <a16:creationId xmlns:a16="http://schemas.microsoft.com/office/drawing/2014/main" id="{3B4F7429-7098-46FC-B422-C6FAAAF2E19E}"/>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87" name="Text Box 122">
          <a:extLst>
            <a:ext uri="{FF2B5EF4-FFF2-40B4-BE49-F238E27FC236}">
              <a16:creationId xmlns:a16="http://schemas.microsoft.com/office/drawing/2014/main" id="{79C9EE87-9F51-4DDD-8F30-40712846728D}"/>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88" name="Text Box 123">
          <a:extLst>
            <a:ext uri="{FF2B5EF4-FFF2-40B4-BE49-F238E27FC236}">
              <a16:creationId xmlns:a16="http://schemas.microsoft.com/office/drawing/2014/main" id="{41CFC2B3-9750-439E-9F95-824E042B6D3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89" name="Text Box 124">
          <a:extLst>
            <a:ext uri="{FF2B5EF4-FFF2-40B4-BE49-F238E27FC236}">
              <a16:creationId xmlns:a16="http://schemas.microsoft.com/office/drawing/2014/main" id="{30B49742-DC2C-4E66-B42A-84956438799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90" name="Text Box 125">
          <a:extLst>
            <a:ext uri="{FF2B5EF4-FFF2-40B4-BE49-F238E27FC236}">
              <a16:creationId xmlns:a16="http://schemas.microsoft.com/office/drawing/2014/main" id="{DD041075-7FDA-4C6A-9E60-F3BA0559369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91" name="Text Box 126">
          <a:extLst>
            <a:ext uri="{FF2B5EF4-FFF2-40B4-BE49-F238E27FC236}">
              <a16:creationId xmlns:a16="http://schemas.microsoft.com/office/drawing/2014/main" id="{A06AC831-8CB4-4672-92A8-6EDBD426D40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92" name="Text Box 127">
          <a:extLst>
            <a:ext uri="{FF2B5EF4-FFF2-40B4-BE49-F238E27FC236}">
              <a16:creationId xmlns:a16="http://schemas.microsoft.com/office/drawing/2014/main" id="{C2176761-D086-4E6B-8023-37D4A304107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93" name="Text Box 128">
          <a:extLst>
            <a:ext uri="{FF2B5EF4-FFF2-40B4-BE49-F238E27FC236}">
              <a16:creationId xmlns:a16="http://schemas.microsoft.com/office/drawing/2014/main" id="{9C8C265B-89B5-481E-A39D-C5DACC27B06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94" name="Text Box 129">
          <a:extLst>
            <a:ext uri="{FF2B5EF4-FFF2-40B4-BE49-F238E27FC236}">
              <a16:creationId xmlns:a16="http://schemas.microsoft.com/office/drawing/2014/main" id="{F0FC93CC-73CE-4787-BD7B-8B671F6E65B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95" name="Text Box 130">
          <a:extLst>
            <a:ext uri="{FF2B5EF4-FFF2-40B4-BE49-F238E27FC236}">
              <a16:creationId xmlns:a16="http://schemas.microsoft.com/office/drawing/2014/main" id="{A0C20EE5-1991-400E-99CF-36F326BB71C9}"/>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96" name="Text Box 131">
          <a:extLst>
            <a:ext uri="{FF2B5EF4-FFF2-40B4-BE49-F238E27FC236}">
              <a16:creationId xmlns:a16="http://schemas.microsoft.com/office/drawing/2014/main" id="{C01F2E38-3250-4F80-9CB7-B5675CB96C25}"/>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097" name="Text Box 132">
          <a:extLst>
            <a:ext uri="{FF2B5EF4-FFF2-40B4-BE49-F238E27FC236}">
              <a16:creationId xmlns:a16="http://schemas.microsoft.com/office/drawing/2014/main" id="{7AE9D811-D9DD-46EE-AAEC-890E2223E180}"/>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98" name="Text Box 133">
          <a:extLst>
            <a:ext uri="{FF2B5EF4-FFF2-40B4-BE49-F238E27FC236}">
              <a16:creationId xmlns:a16="http://schemas.microsoft.com/office/drawing/2014/main" id="{631455BD-78C7-4A0B-AC39-B95C993CA72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099" name="Text Box 134">
          <a:extLst>
            <a:ext uri="{FF2B5EF4-FFF2-40B4-BE49-F238E27FC236}">
              <a16:creationId xmlns:a16="http://schemas.microsoft.com/office/drawing/2014/main" id="{BDBB6E05-E126-4AB5-91B5-9C43671ABE1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00" name="Text Box 135">
          <a:extLst>
            <a:ext uri="{FF2B5EF4-FFF2-40B4-BE49-F238E27FC236}">
              <a16:creationId xmlns:a16="http://schemas.microsoft.com/office/drawing/2014/main" id="{0FD988F2-5B15-4300-97C4-8123D204FFE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01" name="Text Box 136">
          <a:extLst>
            <a:ext uri="{FF2B5EF4-FFF2-40B4-BE49-F238E27FC236}">
              <a16:creationId xmlns:a16="http://schemas.microsoft.com/office/drawing/2014/main" id="{AF5A386F-AD28-44D1-A69D-1112CE34BBD2}"/>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02" name="Text Box 137">
          <a:extLst>
            <a:ext uri="{FF2B5EF4-FFF2-40B4-BE49-F238E27FC236}">
              <a16:creationId xmlns:a16="http://schemas.microsoft.com/office/drawing/2014/main" id="{2C481368-AAF3-48EA-A117-18BE4131D7BC}"/>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03" name="Text Box 138">
          <a:extLst>
            <a:ext uri="{FF2B5EF4-FFF2-40B4-BE49-F238E27FC236}">
              <a16:creationId xmlns:a16="http://schemas.microsoft.com/office/drawing/2014/main" id="{2B4109F4-B854-4EDF-8A8D-BF2CAC6956CD}"/>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04" name="Text Box 139">
          <a:extLst>
            <a:ext uri="{FF2B5EF4-FFF2-40B4-BE49-F238E27FC236}">
              <a16:creationId xmlns:a16="http://schemas.microsoft.com/office/drawing/2014/main" id="{2EA07EB4-A138-48C3-AE5B-8F5913EE7B3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05" name="Text Box 140">
          <a:extLst>
            <a:ext uri="{FF2B5EF4-FFF2-40B4-BE49-F238E27FC236}">
              <a16:creationId xmlns:a16="http://schemas.microsoft.com/office/drawing/2014/main" id="{B67A9E16-C54F-4213-A77C-780D16F32C2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06" name="Text Box 141">
          <a:extLst>
            <a:ext uri="{FF2B5EF4-FFF2-40B4-BE49-F238E27FC236}">
              <a16:creationId xmlns:a16="http://schemas.microsoft.com/office/drawing/2014/main" id="{23B0CF68-2D54-4906-8AD2-AD0CB9C0291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07" name="Text Box 142">
          <a:extLst>
            <a:ext uri="{FF2B5EF4-FFF2-40B4-BE49-F238E27FC236}">
              <a16:creationId xmlns:a16="http://schemas.microsoft.com/office/drawing/2014/main" id="{E6770E87-E649-44AB-B556-32BD3DF61E5C}"/>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08" name="Text Box 143">
          <a:extLst>
            <a:ext uri="{FF2B5EF4-FFF2-40B4-BE49-F238E27FC236}">
              <a16:creationId xmlns:a16="http://schemas.microsoft.com/office/drawing/2014/main" id="{2DA728BA-E921-4DC5-B925-B650E92FCE5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09" name="Text Box 144">
          <a:extLst>
            <a:ext uri="{FF2B5EF4-FFF2-40B4-BE49-F238E27FC236}">
              <a16:creationId xmlns:a16="http://schemas.microsoft.com/office/drawing/2014/main" id="{ED0282E2-4DE5-4A83-A5CF-082E0FD96A4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10" name="Text Box 145">
          <a:extLst>
            <a:ext uri="{FF2B5EF4-FFF2-40B4-BE49-F238E27FC236}">
              <a16:creationId xmlns:a16="http://schemas.microsoft.com/office/drawing/2014/main" id="{C2E36A98-E5C3-42C3-9203-F154A465A3F1}"/>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11" name="Text Box 146">
          <a:extLst>
            <a:ext uri="{FF2B5EF4-FFF2-40B4-BE49-F238E27FC236}">
              <a16:creationId xmlns:a16="http://schemas.microsoft.com/office/drawing/2014/main" id="{271C59B0-F7CD-4A7F-9E04-AF513BF469E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12" name="Text Box 147">
          <a:extLst>
            <a:ext uri="{FF2B5EF4-FFF2-40B4-BE49-F238E27FC236}">
              <a16:creationId xmlns:a16="http://schemas.microsoft.com/office/drawing/2014/main" id="{20A227F5-DD45-41E1-BC18-FE6F515AD51C}"/>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113" name="Text Box 148">
          <a:extLst>
            <a:ext uri="{FF2B5EF4-FFF2-40B4-BE49-F238E27FC236}">
              <a16:creationId xmlns:a16="http://schemas.microsoft.com/office/drawing/2014/main" id="{1485B4F3-8EB5-440E-9B9F-98D2FF9B7DC9}"/>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114" name="Text Box 149">
          <a:extLst>
            <a:ext uri="{FF2B5EF4-FFF2-40B4-BE49-F238E27FC236}">
              <a16:creationId xmlns:a16="http://schemas.microsoft.com/office/drawing/2014/main" id="{1CA64306-99AF-4FEF-BD7D-3A4ED0CC46CF}"/>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15" name="Text Box 150">
          <a:extLst>
            <a:ext uri="{FF2B5EF4-FFF2-40B4-BE49-F238E27FC236}">
              <a16:creationId xmlns:a16="http://schemas.microsoft.com/office/drawing/2014/main" id="{EA43C42A-05A0-4745-9E32-BC55269D976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16" name="Text Box 151">
          <a:extLst>
            <a:ext uri="{FF2B5EF4-FFF2-40B4-BE49-F238E27FC236}">
              <a16:creationId xmlns:a16="http://schemas.microsoft.com/office/drawing/2014/main" id="{994B0677-C893-4150-9091-5340AE51C68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17" name="Text Box 152">
          <a:extLst>
            <a:ext uri="{FF2B5EF4-FFF2-40B4-BE49-F238E27FC236}">
              <a16:creationId xmlns:a16="http://schemas.microsoft.com/office/drawing/2014/main" id="{A24C935F-1205-47C3-BCE8-968433DB516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18" name="Text Box 153">
          <a:extLst>
            <a:ext uri="{FF2B5EF4-FFF2-40B4-BE49-F238E27FC236}">
              <a16:creationId xmlns:a16="http://schemas.microsoft.com/office/drawing/2014/main" id="{EE390F32-3AA8-46CC-9374-DF6898A127E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19" name="Text Box 154">
          <a:extLst>
            <a:ext uri="{FF2B5EF4-FFF2-40B4-BE49-F238E27FC236}">
              <a16:creationId xmlns:a16="http://schemas.microsoft.com/office/drawing/2014/main" id="{3D66AAA0-2DF4-4A15-85CD-C65A1CCA0146}"/>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20" name="Text Box 155">
          <a:extLst>
            <a:ext uri="{FF2B5EF4-FFF2-40B4-BE49-F238E27FC236}">
              <a16:creationId xmlns:a16="http://schemas.microsoft.com/office/drawing/2014/main" id="{24434B2A-B4AB-4119-B800-2C7A5A20CFC1}"/>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21" name="Text Box 156">
          <a:extLst>
            <a:ext uri="{FF2B5EF4-FFF2-40B4-BE49-F238E27FC236}">
              <a16:creationId xmlns:a16="http://schemas.microsoft.com/office/drawing/2014/main" id="{7EA33EED-4CDF-4242-BF97-2C42DBDF8292}"/>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22" name="Text Box 157">
          <a:extLst>
            <a:ext uri="{FF2B5EF4-FFF2-40B4-BE49-F238E27FC236}">
              <a16:creationId xmlns:a16="http://schemas.microsoft.com/office/drawing/2014/main" id="{78B053D6-79B6-4E02-8F31-FF16883B5D8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23" name="Text Box 158">
          <a:extLst>
            <a:ext uri="{FF2B5EF4-FFF2-40B4-BE49-F238E27FC236}">
              <a16:creationId xmlns:a16="http://schemas.microsoft.com/office/drawing/2014/main" id="{C6C28BFF-B420-4D85-8C40-BAB60D36CFC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24" name="Text Box 159">
          <a:extLst>
            <a:ext uri="{FF2B5EF4-FFF2-40B4-BE49-F238E27FC236}">
              <a16:creationId xmlns:a16="http://schemas.microsoft.com/office/drawing/2014/main" id="{C4A2326C-8FDA-410D-BCCC-3F164F3963DA}"/>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25" name="Text Box 160">
          <a:extLst>
            <a:ext uri="{FF2B5EF4-FFF2-40B4-BE49-F238E27FC236}">
              <a16:creationId xmlns:a16="http://schemas.microsoft.com/office/drawing/2014/main" id="{E37B9690-5C89-4E9B-A05C-D26F2D1F716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26" name="Text Box 161">
          <a:extLst>
            <a:ext uri="{FF2B5EF4-FFF2-40B4-BE49-F238E27FC236}">
              <a16:creationId xmlns:a16="http://schemas.microsoft.com/office/drawing/2014/main" id="{E1760891-335F-4073-978F-C48296937F0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27" name="Text Box 162">
          <a:extLst>
            <a:ext uri="{FF2B5EF4-FFF2-40B4-BE49-F238E27FC236}">
              <a16:creationId xmlns:a16="http://schemas.microsoft.com/office/drawing/2014/main" id="{D8D6B2E8-A30C-41A9-897E-0F69211BF7C5}"/>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28" name="Text Box 163">
          <a:extLst>
            <a:ext uri="{FF2B5EF4-FFF2-40B4-BE49-F238E27FC236}">
              <a16:creationId xmlns:a16="http://schemas.microsoft.com/office/drawing/2014/main" id="{BA6045D6-24F3-43E3-AC37-99DFDB94756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29" name="Text Box 164">
          <a:extLst>
            <a:ext uri="{FF2B5EF4-FFF2-40B4-BE49-F238E27FC236}">
              <a16:creationId xmlns:a16="http://schemas.microsoft.com/office/drawing/2014/main" id="{8F0DFC09-2C38-4AFC-B7A6-D91AC39BD076}"/>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130" name="Text Box 165">
          <a:extLst>
            <a:ext uri="{FF2B5EF4-FFF2-40B4-BE49-F238E27FC236}">
              <a16:creationId xmlns:a16="http://schemas.microsoft.com/office/drawing/2014/main" id="{170B2975-0B30-4D5A-9F0C-8E09784CAA18}"/>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82</xdr:row>
      <xdr:rowOff>0</xdr:rowOff>
    </xdr:from>
    <xdr:to>
      <xdr:col>1</xdr:col>
      <xdr:colOff>367665</xdr:colOff>
      <xdr:row>82</xdr:row>
      <xdr:rowOff>51490</xdr:rowOff>
    </xdr:to>
    <xdr:sp macro="" textlink="">
      <xdr:nvSpPr>
        <xdr:cNvPr id="1131" name="Text Box 166">
          <a:extLst>
            <a:ext uri="{FF2B5EF4-FFF2-40B4-BE49-F238E27FC236}">
              <a16:creationId xmlns:a16="http://schemas.microsoft.com/office/drawing/2014/main" id="{E0F1B8D7-0B0D-4337-A811-5D0669EF14A7}"/>
            </a:ext>
          </a:extLst>
        </xdr:cNvPr>
        <xdr:cNvSpPr txBox="1">
          <a:spLocks noChangeArrowheads="1"/>
        </xdr:cNvSpPr>
      </xdr:nvSpPr>
      <xdr:spPr bwMode="auto">
        <a:xfrm>
          <a:off x="657225" y="42681525"/>
          <a:ext cx="76200"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32" name="Text Box 167">
          <a:extLst>
            <a:ext uri="{FF2B5EF4-FFF2-40B4-BE49-F238E27FC236}">
              <a16:creationId xmlns:a16="http://schemas.microsoft.com/office/drawing/2014/main" id="{10FE7E82-9BD3-43BF-BD3D-075A56629120}"/>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33" name="Text Box 168">
          <a:extLst>
            <a:ext uri="{FF2B5EF4-FFF2-40B4-BE49-F238E27FC236}">
              <a16:creationId xmlns:a16="http://schemas.microsoft.com/office/drawing/2014/main" id="{3D39F593-BC0D-422C-B2BC-13D574EB113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34" name="Text Box 169">
          <a:extLst>
            <a:ext uri="{FF2B5EF4-FFF2-40B4-BE49-F238E27FC236}">
              <a16:creationId xmlns:a16="http://schemas.microsoft.com/office/drawing/2014/main" id="{C8EF557A-1BA7-4272-A981-1CBC7D45EEEF}"/>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35" name="Text Box 170">
          <a:extLst>
            <a:ext uri="{FF2B5EF4-FFF2-40B4-BE49-F238E27FC236}">
              <a16:creationId xmlns:a16="http://schemas.microsoft.com/office/drawing/2014/main" id="{5B823FD9-08A9-4DD0-88D0-0E7195EBA7EB}"/>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36" name="Text Box 171">
          <a:extLst>
            <a:ext uri="{FF2B5EF4-FFF2-40B4-BE49-F238E27FC236}">
              <a16:creationId xmlns:a16="http://schemas.microsoft.com/office/drawing/2014/main" id="{8414DBB8-548D-4B5A-86B9-809942ADB75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37" name="Text Box 172">
          <a:extLst>
            <a:ext uri="{FF2B5EF4-FFF2-40B4-BE49-F238E27FC236}">
              <a16:creationId xmlns:a16="http://schemas.microsoft.com/office/drawing/2014/main" id="{E2DE2DA1-EB43-492D-B475-4CD02EDF1D53}"/>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38" name="Text Box 173">
          <a:extLst>
            <a:ext uri="{FF2B5EF4-FFF2-40B4-BE49-F238E27FC236}">
              <a16:creationId xmlns:a16="http://schemas.microsoft.com/office/drawing/2014/main" id="{B0051FD1-BF59-477F-A7DB-88665C9B0FD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39" name="Text Box 174">
          <a:extLst>
            <a:ext uri="{FF2B5EF4-FFF2-40B4-BE49-F238E27FC236}">
              <a16:creationId xmlns:a16="http://schemas.microsoft.com/office/drawing/2014/main" id="{CB44FAE5-93B7-4380-A1EB-45156CD3F2D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40" name="Text Box 175">
          <a:extLst>
            <a:ext uri="{FF2B5EF4-FFF2-40B4-BE49-F238E27FC236}">
              <a16:creationId xmlns:a16="http://schemas.microsoft.com/office/drawing/2014/main" id="{4D92BEE8-C1CA-446B-A9AC-E2948BB6EAD1}"/>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41" name="Text Box 176">
          <a:extLst>
            <a:ext uri="{FF2B5EF4-FFF2-40B4-BE49-F238E27FC236}">
              <a16:creationId xmlns:a16="http://schemas.microsoft.com/office/drawing/2014/main" id="{9AA26870-4B3C-4E5F-9551-508FD486994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42" name="Text Box 177">
          <a:extLst>
            <a:ext uri="{FF2B5EF4-FFF2-40B4-BE49-F238E27FC236}">
              <a16:creationId xmlns:a16="http://schemas.microsoft.com/office/drawing/2014/main" id="{8BC202F8-1577-41E3-9A21-052B70CF2853}"/>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43" name="Text Box 178">
          <a:extLst>
            <a:ext uri="{FF2B5EF4-FFF2-40B4-BE49-F238E27FC236}">
              <a16:creationId xmlns:a16="http://schemas.microsoft.com/office/drawing/2014/main" id="{C9640EE6-3FD3-4A44-9323-01C1011156A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44" name="Text Box 179">
          <a:extLst>
            <a:ext uri="{FF2B5EF4-FFF2-40B4-BE49-F238E27FC236}">
              <a16:creationId xmlns:a16="http://schemas.microsoft.com/office/drawing/2014/main" id="{29807DB2-BA24-4030-8F3C-7C2E66A5EBEE}"/>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45" name="Text Box 180">
          <a:extLst>
            <a:ext uri="{FF2B5EF4-FFF2-40B4-BE49-F238E27FC236}">
              <a16:creationId xmlns:a16="http://schemas.microsoft.com/office/drawing/2014/main" id="{4B2EB763-8F35-43EB-A668-33AE6F2B5514}"/>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46" name="Text Box 181">
          <a:extLst>
            <a:ext uri="{FF2B5EF4-FFF2-40B4-BE49-F238E27FC236}">
              <a16:creationId xmlns:a16="http://schemas.microsoft.com/office/drawing/2014/main" id="{86A6BFD4-77A3-4636-9D00-E4EC419F20E9}"/>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47" name="Text Box 182">
          <a:extLst>
            <a:ext uri="{FF2B5EF4-FFF2-40B4-BE49-F238E27FC236}">
              <a16:creationId xmlns:a16="http://schemas.microsoft.com/office/drawing/2014/main" id="{B9E8C0D4-A14C-4575-82E3-A3691ECB295D}"/>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48" name="Text Box 183">
          <a:extLst>
            <a:ext uri="{FF2B5EF4-FFF2-40B4-BE49-F238E27FC236}">
              <a16:creationId xmlns:a16="http://schemas.microsoft.com/office/drawing/2014/main" id="{901CFF86-633D-4CC0-9E8F-455F542730F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49" name="Text Box 184">
          <a:extLst>
            <a:ext uri="{FF2B5EF4-FFF2-40B4-BE49-F238E27FC236}">
              <a16:creationId xmlns:a16="http://schemas.microsoft.com/office/drawing/2014/main" id="{75975EFD-4448-4A17-B09E-F2043010A306}"/>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50" name="Text Box 185">
          <a:extLst>
            <a:ext uri="{FF2B5EF4-FFF2-40B4-BE49-F238E27FC236}">
              <a16:creationId xmlns:a16="http://schemas.microsoft.com/office/drawing/2014/main" id="{36A5FE6E-71A0-45DD-85CE-29AF72A24B77}"/>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51" name="Text Box 186">
          <a:extLst>
            <a:ext uri="{FF2B5EF4-FFF2-40B4-BE49-F238E27FC236}">
              <a16:creationId xmlns:a16="http://schemas.microsoft.com/office/drawing/2014/main" id="{3A75C6AD-1069-4CE3-B57B-B5BD54B0ACDC}"/>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52" name="Text Box 187">
          <a:extLst>
            <a:ext uri="{FF2B5EF4-FFF2-40B4-BE49-F238E27FC236}">
              <a16:creationId xmlns:a16="http://schemas.microsoft.com/office/drawing/2014/main" id="{4F840988-A5EC-4723-96B5-065C9B99EF58}"/>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53" name="Text Box 188">
          <a:extLst>
            <a:ext uri="{FF2B5EF4-FFF2-40B4-BE49-F238E27FC236}">
              <a16:creationId xmlns:a16="http://schemas.microsoft.com/office/drawing/2014/main" id="{0FE49666-7D0D-4EA9-BC65-16B54A8C10B5}"/>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54" name="Text Box 189">
          <a:extLst>
            <a:ext uri="{FF2B5EF4-FFF2-40B4-BE49-F238E27FC236}">
              <a16:creationId xmlns:a16="http://schemas.microsoft.com/office/drawing/2014/main" id="{B55CF87E-A586-48EA-9303-50B293C0D2E9}"/>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55" name="Text Box 190">
          <a:extLst>
            <a:ext uri="{FF2B5EF4-FFF2-40B4-BE49-F238E27FC236}">
              <a16:creationId xmlns:a16="http://schemas.microsoft.com/office/drawing/2014/main" id="{0E35AF6D-3C4C-42DC-9F50-422142AA60EE}"/>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56" name="Text Box 191">
          <a:extLst>
            <a:ext uri="{FF2B5EF4-FFF2-40B4-BE49-F238E27FC236}">
              <a16:creationId xmlns:a16="http://schemas.microsoft.com/office/drawing/2014/main" id="{FEB71545-D967-4C6C-BABC-80A72987D177}"/>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82</xdr:row>
      <xdr:rowOff>0</xdr:rowOff>
    </xdr:from>
    <xdr:to>
      <xdr:col>1</xdr:col>
      <xdr:colOff>462153</xdr:colOff>
      <xdr:row>82</xdr:row>
      <xdr:rowOff>51490</xdr:rowOff>
    </xdr:to>
    <xdr:sp macro="" textlink="">
      <xdr:nvSpPr>
        <xdr:cNvPr id="1157" name="Text Box 192">
          <a:extLst>
            <a:ext uri="{FF2B5EF4-FFF2-40B4-BE49-F238E27FC236}">
              <a16:creationId xmlns:a16="http://schemas.microsoft.com/office/drawing/2014/main" id="{82D68B30-3CE6-4DDF-8C14-2A25D466DA7B}"/>
            </a:ext>
          </a:extLst>
        </xdr:cNvPr>
        <xdr:cNvSpPr txBox="1">
          <a:spLocks noChangeArrowheads="1"/>
        </xdr:cNvSpPr>
      </xdr:nvSpPr>
      <xdr:spPr bwMode="auto">
        <a:xfrm>
          <a:off x="70485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58" name="Text Box 194">
          <a:extLst>
            <a:ext uri="{FF2B5EF4-FFF2-40B4-BE49-F238E27FC236}">
              <a16:creationId xmlns:a16="http://schemas.microsoft.com/office/drawing/2014/main" id="{CCDC6F31-655B-4C15-A23E-E1F147E12BFC}"/>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82</xdr:row>
      <xdr:rowOff>0</xdr:rowOff>
    </xdr:from>
    <xdr:to>
      <xdr:col>1</xdr:col>
      <xdr:colOff>377571</xdr:colOff>
      <xdr:row>82</xdr:row>
      <xdr:rowOff>51490</xdr:rowOff>
    </xdr:to>
    <xdr:sp macro="" textlink="">
      <xdr:nvSpPr>
        <xdr:cNvPr id="1159" name="Text Box 195">
          <a:extLst>
            <a:ext uri="{FF2B5EF4-FFF2-40B4-BE49-F238E27FC236}">
              <a16:creationId xmlns:a16="http://schemas.microsoft.com/office/drawing/2014/main" id="{C0E714C7-D144-405F-8BB3-A727FE306925}"/>
            </a:ext>
          </a:extLst>
        </xdr:cNvPr>
        <xdr:cNvSpPr txBox="1">
          <a:spLocks noChangeArrowheads="1"/>
        </xdr:cNvSpPr>
      </xdr:nvSpPr>
      <xdr:spPr bwMode="auto">
        <a:xfrm>
          <a:off x="647700" y="42681525"/>
          <a:ext cx="104775" cy="1863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160" name="Text Box 2">
          <a:extLst>
            <a:ext uri="{FF2B5EF4-FFF2-40B4-BE49-F238E27FC236}">
              <a16:creationId xmlns:a16="http://schemas.microsoft.com/office/drawing/2014/main" id="{8DA12F1D-2ABE-47B0-A016-80A5F69B4232}"/>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61" name="Text Box 3">
          <a:extLst>
            <a:ext uri="{FF2B5EF4-FFF2-40B4-BE49-F238E27FC236}">
              <a16:creationId xmlns:a16="http://schemas.microsoft.com/office/drawing/2014/main" id="{C1A50100-ACCA-4CAC-A5DC-A3C1BE045674}"/>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62" name="Text Box 4">
          <a:extLst>
            <a:ext uri="{FF2B5EF4-FFF2-40B4-BE49-F238E27FC236}">
              <a16:creationId xmlns:a16="http://schemas.microsoft.com/office/drawing/2014/main" id="{42371E37-E5C1-4325-B991-B5DEFB2D72C1}"/>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63" name="Text Box 5">
          <a:extLst>
            <a:ext uri="{FF2B5EF4-FFF2-40B4-BE49-F238E27FC236}">
              <a16:creationId xmlns:a16="http://schemas.microsoft.com/office/drawing/2014/main" id="{2F5A277A-E1AB-4D38-ABE2-4C408F3FA4C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64" name="Text Box 6">
          <a:extLst>
            <a:ext uri="{FF2B5EF4-FFF2-40B4-BE49-F238E27FC236}">
              <a16:creationId xmlns:a16="http://schemas.microsoft.com/office/drawing/2014/main" id="{E623F9AB-DC7C-4A21-986E-3144DFBFEDD9}"/>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65" name="Text Box 7">
          <a:extLst>
            <a:ext uri="{FF2B5EF4-FFF2-40B4-BE49-F238E27FC236}">
              <a16:creationId xmlns:a16="http://schemas.microsoft.com/office/drawing/2014/main" id="{43088501-3A9C-4AD9-8151-0715BDC7F1CB}"/>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66" name="Text Box 8">
          <a:extLst>
            <a:ext uri="{FF2B5EF4-FFF2-40B4-BE49-F238E27FC236}">
              <a16:creationId xmlns:a16="http://schemas.microsoft.com/office/drawing/2014/main" id="{54CA1A07-955C-4080-8123-A74AC15F4097}"/>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67" name="Text Box 9">
          <a:extLst>
            <a:ext uri="{FF2B5EF4-FFF2-40B4-BE49-F238E27FC236}">
              <a16:creationId xmlns:a16="http://schemas.microsoft.com/office/drawing/2014/main" id="{115F3CFB-C747-49D6-8DFB-5B222CDA5F9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68" name="Text Box 10">
          <a:extLst>
            <a:ext uri="{FF2B5EF4-FFF2-40B4-BE49-F238E27FC236}">
              <a16:creationId xmlns:a16="http://schemas.microsoft.com/office/drawing/2014/main" id="{D2F36307-B014-441B-8212-009D26E3EA9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69" name="Text Box 11">
          <a:extLst>
            <a:ext uri="{FF2B5EF4-FFF2-40B4-BE49-F238E27FC236}">
              <a16:creationId xmlns:a16="http://schemas.microsoft.com/office/drawing/2014/main" id="{4E40A543-8057-478E-96BE-7362A924D39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70" name="Text Box 12">
          <a:extLst>
            <a:ext uri="{FF2B5EF4-FFF2-40B4-BE49-F238E27FC236}">
              <a16:creationId xmlns:a16="http://schemas.microsoft.com/office/drawing/2014/main" id="{7B6DF5D6-8D03-4879-BE7D-2FCBF8DA3C6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71" name="Text Box 13">
          <a:extLst>
            <a:ext uri="{FF2B5EF4-FFF2-40B4-BE49-F238E27FC236}">
              <a16:creationId xmlns:a16="http://schemas.microsoft.com/office/drawing/2014/main" id="{383DD452-276F-4CCB-BF40-0A765B1D82A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72" name="Text Box 14">
          <a:extLst>
            <a:ext uri="{FF2B5EF4-FFF2-40B4-BE49-F238E27FC236}">
              <a16:creationId xmlns:a16="http://schemas.microsoft.com/office/drawing/2014/main" id="{D10C1CC0-46AC-4CD6-9999-B0B9D1F07CC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73" name="Text Box 15">
          <a:extLst>
            <a:ext uri="{FF2B5EF4-FFF2-40B4-BE49-F238E27FC236}">
              <a16:creationId xmlns:a16="http://schemas.microsoft.com/office/drawing/2014/main" id="{61ED9855-721F-419E-A05A-93E65E1FDCDA}"/>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74" name="Text Box 16">
          <a:extLst>
            <a:ext uri="{FF2B5EF4-FFF2-40B4-BE49-F238E27FC236}">
              <a16:creationId xmlns:a16="http://schemas.microsoft.com/office/drawing/2014/main" id="{F640B89A-6181-4297-B4D3-22C5CDDCAA11}"/>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75" name="Text Box 17">
          <a:extLst>
            <a:ext uri="{FF2B5EF4-FFF2-40B4-BE49-F238E27FC236}">
              <a16:creationId xmlns:a16="http://schemas.microsoft.com/office/drawing/2014/main" id="{63DD6F22-A589-4DBB-8FF7-B21DC20E2F09}"/>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176" name="Text Box 18">
          <a:extLst>
            <a:ext uri="{FF2B5EF4-FFF2-40B4-BE49-F238E27FC236}">
              <a16:creationId xmlns:a16="http://schemas.microsoft.com/office/drawing/2014/main" id="{B7B91D3E-393A-476D-A4B7-8C3A1FA55C67}"/>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177" name="Text Box 19">
          <a:extLst>
            <a:ext uri="{FF2B5EF4-FFF2-40B4-BE49-F238E27FC236}">
              <a16:creationId xmlns:a16="http://schemas.microsoft.com/office/drawing/2014/main" id="{95941DDB-E580-403C-9E27-A4E17F76944C}"/>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78" name="Text Box 20">
          <a:extLst>
            <a:ext uri="{FF2B5EF4-FFF2-40B4-BE49-F238E27FC236}">
              <a16:creationId xmlns:a16="http://schemas.microsoft.com/office/drawing/2014/main" id="{58F8D9ED-2D1B-425A-A28A-F087FA74721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79" name="Text Box 21">
          <a:extLst>
            <a:ext uri="{FF2B5EF4-FFF2-40B4-BE49-F238E27FC236}">
              <a16:creationId xmlns:a16="http://schemas.microsoft.com/office/drawing/2014/main" id="{65A5B94A-08FC-40AD-955F-43F426005AC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80" name="Text Box 22">
          <a:extLst>
            <a:ext uri="{FF2B5EF4-FFF2-40B4-BE49-F238E27FC236}">
              <a16:creationId xmlns:a16="http://schemas.microsoft.com/office/drawing/2014/main" id="{880E57FB-3BF6-433A-BB21-2E7EF8BBB1A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81" name="Text Box 23">
          <a:extLst>
            <a:ext uri="{FF2B5EF4-FFF2-40B4-BE49-F238E27FC236}">
              <a16:creationId xmlns:a16="http://schemas.microsoft.com/office/drawing/2014/main" id="{01C671A1-3573-4D52-BC0F-996FF97A2DA5}"/>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82" name="Text Box 24">
          <a:extLst>
            <a:ext uri="{FF2B5EF4-FFF2-40B4-BE49-F238E27FC236}">
              <a16:creationId xmlns:a16="http://schemas.microsoft.com/office/drawing/2014/main" id="{2D9FFCE4-AC85-4568-9462-556E7BB30E7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83" name="Text Box 25">
          <a:extLst>
            <a:ext uri="{FF2B5EF4-FFF2-40B4-BE49-F238E27FC236}">
              <a16:creationId xmlns:a16="http://schemas.microsoft.com/office/drawing/2014/main" id="{995EAEB3-FDDE-4FBF-B1C7-98B577135178}"/>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84" name="Text Box 26">
          <a:extLst>
            <a:ext uri="{FF2B5EF4-FFF2-40B4-BE49-F238E27FC236}">
              <a16:creationId xmlns:a16="http://schemas.microsoft.com/office/drawing/2014/main" id="{5C7AA945-C891-47BB-B894-165BD016BBFE}"/>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85" name="Text Box 27">
          <a:extLst>
            <a:ext uri="{FF2B5EF4-FFF2-40B4-BE49-F238E27FC236}">
              <a16:creationId xmlns:a16="http://schemas.microsoft.com/office/drawing/2014/main" id="{537C962A-9BEB-4EFA-AC18-6C66F1864471}"/>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86" name="Text Box 28">
          <a:extLst>
            <a:ext uri="{FF2B5EF4-FFF2-40B4-BE49-F238E27FC236}">
              <a16:creationId xmlns:a16="http://schemas.microsoft.com/office/drawing/2014/main" id="{854EA5E6-B305-4979-B3CA-5917EBE0766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87" name="Text Box 29">
          <a:extLst>
            <a:ext uri="{FF2B5EF4-FFF2-40B4-BE49-F238E27FC236}">
              <a16:creationId xmlns:a16="http://schemas.microsoft.com/office/drawing/2014/main" id="{DB314A0C-EAFD-474D-A48D-1CB75F8E581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88" name="Text Box 30">
          <a:extLst>
            <a:ext uri="{FF2B5EF4-FFF2-40B4-BE49-F238E27FC236}">
              <a16:creationId xmlns:a16="http://schemas.microsoft.com/office/drawing/2014/main" id="{A86B414A-1E94-458E-B630-FCB99CF7F541}"/>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89" name="Text Box 31">
          <a:extLst>
            <a:ext uri="{FF2B5EF4-FFF2-40B4-BE49-F238E27FC236}">
              <a16:creationId xmlns:a16="http://schemas.microsoft.com/office/drawing/2014/main" id="{0B22A7C8-38AA-4FB4-A398-3BBC19C56705}"/>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90" name="Text Box 32">
          <a:extLst>
            <a:ext uri="{FF2B5EF4-FFF2-40B4-BE49-F238E27FC236}">
              <a16:creationId xmlns:a16="http://schemas.microsoft.com/office/drawing/2014/main" id="{CF3EE7C9-78AF-47EF-87BB-17CF13720AA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91" name="Text Box 33">
          <a:extLst>
            <a:ext uri="{FF2B5EF4-FFF2-40B4-BE49-F238E27FC236}">
              <a16:creationId xmlns:a16="http://schemas.microsoft.com/office/drawing/2014/main" id="{119999DE-B695-4EC3-86AD-097155C5D32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92" name="Text Box 34">
          <a:extLst>
            <a:ext uri="{FF2B5EF4-FFF2-40B4-BE49-F238E27FC236}">
              <a16:creationId xmlns:a16="http://schemas.microsoft.com/office/drawing/2014/main" id="{7BB61AA1-5EE0-4E21-8C14-624DA39E0F3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93" name="Text Box 35">
          <a:extLst>
            <a:ext uri="{FF2B5EF4-FFF2-40B4-BE49-F238E27FC236}">
              <a16:creationId xmlns:a16="http://schemas.microsoft.com/office/drawing/2014/main" id="{565033AE-F273-4B0F-8B4A-57274BC24A95}"/>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94" name="Text Box 36">
          <a:extLst>
            <a:ext uri="{FF2B5EF4-FFF2-40B4-BE49-F238E27FC236}">
              <a16:creationId xmlns:a16="http://schemas.microsoft.com/office/drawing/2014/main" id="{62082B5C-4F01-4A89-A7EB-FAD1FA612B79}"/>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95" name="Text Box 37">
          <a:extLst>
            <a:ext uri="{FF2B5EF4-FFF2-40B4-BE49-F238E27FC236}">
              <a16:creationId xmlns:a16="http://schemas.microsoft.com/office/drawing/2014/main" id="{764FE8BE-8D9E-4E5D-A9F9-3E46F4C994A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96" name="Text Box 38">
          <a:extLst>
            <a:ext uri="{FF2B5EF4-FFF2-40B4-BE49-F238E27FC236}">
              <a16:creationId xmlns:a16="http://schemas.microsoft.com/office/drawing/2014/main" id="{19597D9F-B321-49FE-BDE1-56C0F58A1574}"/>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97" name="Text Box 39">
          <a:extLst>
            <a:ext uri="{FF2B5EF4-FFF2-40B4-BE49-F238E27FC236}">
              <a16:creationId xmlns:a16="http://schemas.microsoft.com/office/drawing/2014/main" id="{C158A214-D89F-4224-B470-E89D2C70BE2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198" name="Text Box 40">
          <a:extLst>
            <a:ext uri="{FF2B5EF4-FFF2-40B4-BE49-F238E27FC236}">
              <a16:creationId xmlns:a16="http://schemas.microsoft.com/office/drawing/2014/main" id="{5C1284F5-2DE7-4C72-9C2A-5C330CA221D1}"/>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199" name="Text Box 41">
          <a:extLst>
            <a:ext uri="{FF2B5EF4-FFF2-40B4-BE49-F238E27FC236}">
              <a16:creationId xmlns:a16="http://schemas.microsoft.com/office/drawing/2014/main" id="{6BB2C9D8-3E3B-40CE-916B-E0F89DB6CFB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00" name="Text Box 42">
          <a:extLst>
            <a:ext uri="{FF2B5EF4-FFF2-40B4-BE49-F238E27FC236}">
              <a16:creationId xmlns:a16="http://schemas.microsoft.com/office/drawing/2014/main" id="{E92561BA-2D46-4754-BFD9-33C98C468E4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01" name="Text Box 43">
          <a:extLst>
            <a:ext uri="{FF2B5EF4-FFF2-40B4-BE49-F238E27FC236}">
              <a16:creationId xmlns:a16="http://schemas.microsoft.com/office/drawing/2014/main" id="{F64D26D7-53C7-4DC7-86A5-FF9148E4D2E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02" name="Text Box 44">
          <a:extLst>
            <a:ext uri="{FF2B5EF4-FFF2-40B4-BE49-F238E27FC236}">
              <a16:creationId xmlns:a16="http://schemas.microsoft.com/office/drawing/2014/main" id="{EBC1D985-0A4B-42BE-8409-EB2F09C77BF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03" name="Text Box 45">
          <a:extLst>
            <a:ext uri="{FF2B5EF4-FFF2-40B4-BE49-F238E27FC236}">
              <a16:creationId xmlns:a16="http://schemas.microsoft.com/office/drawing/2014/main" id="{D4CC3A46-A87E-4E8F-B804-276762B72405}"/>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04" name="Text Box 46">
          <a:extLst>
            <a:ext uri="{FF2B5EF4-FFF2-40B4-BE49-F238E27FC236}">
              <a16:creationId xmlns:a16="http://schemas.microsoft.com/office/drawing/2014/main" id="{FAEC2C92-CB7E-44E1-BDBF-13BA2CF3695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05" name="Text Box 47">
          <a:extLst>
            <a:ext uri="{FF2B5EF4-FFF2-40B4-BE49-F238E27FC236}">
              <a16:creationId xmlns:a16="http://schemas.microsoft.com/office/drawing/2014/main" id="{47069767-9B00-4503-9CFC-EC7F12F51642}"/>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06" name="Text Box 48">
          <a:extLst>
            <a:ext uri="{FF2B5EF4-FFF2-40B4-BE49-F238E27FC236}">
              <a16:creationId xmlns:a16="http://schemas.microsoft.com/office/drawing/2014/main" id="{5CAFA563-0F07-4693-A841-C10F9505F9A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07" name="Text Box 49">
          <a:extLst>
            <a:ext uri="{FF2B5EF4-FFF2-40B4-BE49-F238E27FC236}">
              <a16:creationId xmlns:a16="http://schemas.microsoft.com/office/drawing/2014/main" id="{4DB4235F-8ABF-4891-8269-FF22907A5C45}"/>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208" name="Text Box 50">
          <a:extLst>
            <a:ext uri="{FF2B5EF4-FFF2-40B4-BE49-F238E27FC236}">
              <a16:creationId xmlns:a16="http://schemas.microsoft.com/office/drawing/2014/main" id="{005CAED4-7167-429D-872C-989E45346146}"/>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209" name="Text Box 51">
          <a:extLst>
            <a:ext uri="{FF2B5EF4-FFF2-40B4-BE49-F238E27FC236}">
              <a16:creationId xmlns:a16="http://schemas.microsoft.com/office/drawing/2014/main" id="{0FD82003-8642-4529-87F8-8F8497D3AF3A}"/>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10" name="Text Box 52">
          <a:extLst>
            <a:ext uri="{FF2B5EF4-FFF2-40B4-BE49-F238E27FC236}">
              <a16:creationId xmlns:a16="http://schemas.microsoft.com/office/drawing/2014/main" id="{02245771-1B9E-4E8B-A223-8C5A5639235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11" name="Text Box 53">
          <a:extLst>
            <a:ext uri="{FF2B5EF4-FFF2-40B4-BE49-F238E27FC236}">
              <a16:creationId xmlns:a16="http://schemas.microsoft.com/office/drawing/2014/main" id="{CD1D4E13-49E5-4BF6-888F-40752D6D999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12" name="Text Box 54">
          <a:extLst>
            <a:ext uri="{FF2B5EF4-FFF2-40B4-BE49-F238E27FC236}">
              <a16:creationId xmlns:a16="http://schemas.microsoft.com/office/drawing/2014/main" id="{C1F79ABD-429F-471F-8C22-91382C6D6B34}"/>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13" name="Text Box 55">
          <a:extLst>
            <a:ext uri="{FF2B5EF4-FFF2-40B4-BE49-F238E27FC236}">
              <a16:creationId xmlns:a16="http://schemas.microsoft.com/office/drawing/2014/main" id="{5F6AC218-1E6C-42D4-8C7C-CF1F4F29B49F}"/>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14" name="Text Box 56">
          <a:extLst>
            <a:ext uri="{FF2B5EF4-FFF2-40B4-BE49-F238E27FC236}">
              <a16:creationId xmlns:a16="http://schemas.microsoft.com/office/drawing/2014/main" id="{30536A7F-3ECD-4962-AB66-A279BB9B3AA3}"/>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15" name="Text Box 57">
          <a:extLst>
            <a:ext uri="{FF2B5EF4-FFF2-40B4-BE49-F238E27FC236}">
              <a16:creationId xmlns:a16="http://schemas.microsoft.com/office/drawing/2014/main" id="{F463697F-FC73-4E49-8BAC-6C2C7105D8B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16" name="Text Box 58">
          <a:extLst>
            <a:ext uri="{FF2B5EF4-FFF2-40B4-BE49-F238E27FC236}">
              <a16:creationId xmlns:a16="http://schemas.microsoft.com/office/drawing/2014/main" id="{2EB48546-D8ED-4BD8-873B-CAD9A2C5F746}"/>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17" name="Text Box 59">
          <a:extLst>
            <a:ext uri="{FF2B5EF4-FFF2-40B4-BE49-F238E27FC236}">
              <a16:creationId xmlns:a16="http://schemas.microsoft.com/office/drawing/2014/main" id="{CADE934A-832F-427F-BF5F-09C26FC554B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18" name="Text Box 60">
          <a:extLst>
            <a:ext uri="{FF2B5EF4-FFF2-40B4-BE49-F238E27FC236}">
              <a16:creationId xmlns:a16="http://schemas.microsoft.com/office/drawing/2014/main" id="{CFDDF571-AFD1-469E-B4DC-352E0ABBA0F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19" name="Text Box 61">
          <a:extLst>
            <a:ext uri="{FF2B5EF4-FFF2-40B4-BE49-F238E27FC236}">
              <a16:creationId xmlns:a16="http://schemas.microsoft.com/office/drawing/2014/main" id="{3B415F03-4F3C-49F2-B2A4-F0726953D994}"/>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20" name="Text Box 62">
          <a:extLst>
            <a:ext uri="{FF2B5EF4-FFF2-40B4-BE49-F238E27FC236}">
              <a16:creationId xmlns:a16="http://schemas.microsoft.com/office/drawing/2014/main" id="{98D32E88-8F92-43D1-8566-80EF38D4C63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21" name="Text Box 63">
          <a:extLst>
            <a:ext uri="{FF2B5EF4-FFF2-40B4-BE49-F238E27FC236}">
              <a16:creationId xmlns:a16="http://schemas.microsoft.com/office/drawing/2014/main" id="{78674779-2A4C-4D73-AFC9-3849B11D28E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22" name="Text Box 64">
          <a:extLst>
            <a:ext uri="{FF2B5EF4-FFF2-40B4-BE49-F238E27FC236}">
              <a16:creationId xmlns:a16="http://schemas.microsoft.com/office/drawing/2014/main" id="{B60BD300-017D-423C-958A-B60580876369}"/>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23" name="Text Box 65">
          <a:extLst>
            <a:ext uri="{FF2B5EF4-FFF2-40B4-BE49-F238E27FC236}">
              <a16:creationId xmlns:a16="http://schemas.microsoft.com/office/drawing/2014/main" id="{83063BCA-415A-4BE4-A4ED-666860272F4E}"/>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24" name="Text Box 66">
          <a:extLst>
            <a:ext uri="{FF2B5EF4-FFF2-40B4-BE49-F238E27FC236}">
              <a16:creationId xmlns:a16="http://schemas.microsoft.com/office/drawing/2014/main" id="{E4563E5A-A8F5-450A-ACE4-BCC8822D924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225" name="Text Box 67">
          <a:extLst>
            <a:ext uri="{FF2B5EF4-FFF2-40B4-BE49-F238E27FC236}">
              <a16:creationId xmlns:a16="http://schemas.microsoft.com/office/drawing/2014/main" id="{9C25891A-1A28-4C6B-96AE-68576B48877E}"/>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226" name="Text Box 68">
          <a:extLst>
            <a:ext uri="{FF2B5EF4-FFF2-40B4-BE49-F238E27FC236}">
              <a16:creationId xmlns:a16="http://schemas.microsoft.com/office/drawing/2014/main" id="{33A40580-66F1-433C-840A-0391BA5A997A}"/>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27" name="Text Box 69">
          <a:extLst>
            <a:ext uri="{FF2B5EF4-FFF2-40B4-BE49-F238E27FC236}">
              <a16:creationId xmlns:a16="http://schemas.microsoft.com/office/drawing/2014/main" id="{33AB0A13-FB6C-4C85-BD0B-F7B8A20C5F6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28" name="Text Box 70">
          <a:extLst>
            <a:ext uri="{FF2B5EF4-FFF2-40B4-BE49-F238E27FC236}">
              <a16:creationId xmlns:a16="http://schemas.microsoft.com/office/drawing/2014/main" id="{DA8A2E53-F899-469A-AD90-47E75DB0DB39}"/>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29" name="Text Box 71">
          <a:extLst>
            <a:ext uri="{FF2B5EF4-FFF2-40B4-BE49-F238E27FC236}">
              <a16:creationId xmlns:a16="http://schemas.microsoft.com/office/drawing/2014/main" id="{38BE49B8-DE82-4640-BDA7-C44CB294F0F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30" name="Text Box 72">
          <a:extLst>
            <a:ext uri="{FF2B5EF4-FFF2-40B4-BE49-F238E27FC236}">
              <a16:creationId xmlns:a16="http://schemas.microsoft.com/office/drawing/2014/main" id="{1F7F6161-3A61-47B5-A05B-55B50DB74907}"/>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31" name="Text Box 73">
          <a:extLst>
            <a:ext uri="{FF2B5EF4-FFF2-40B4-BE49-F238E27FC236}">
              <a16:creationId xmlns:a16="http://schemas.microsoft.com/office/drawing/2014/main" id="{D8C5721C-1C92-4BCF-9259-4B1BEBC502E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32" name="Text Box 74">
          <a:extLst>
            <a:ext uri="{FF2B5EF4-FFF2-40B4-BE49-F238E27FC236}">
              <a16:creationId xmlns:a16="http://schemas.microsoft.com/office/drawing/2014/main" id="{024C26B5-BA8D-4FC3-A55A-A344ED8ECB48}"/>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33" name="Text Box 75">
          <a:extLst>
            <a:ext uri="{FF2B5EF4-FFF2-40B4-BE49-F238E27FC236}">
              <a16:creationId xmlns:a16="http://schemas.microsoft.com/office/drawing/2014/main" id="{B1C17B37-42B7-4A4A-9278-B32823A93BE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34" name="Text Box 76">
          <a:extLst>
            <a:ext uri="{FF2B5EF4-FFF2-40B4-BE49-F238E27FC236}">
              <a16:creationId xmlns:a16="http://schemas.microsoft.com/office/drawing/2014/main" id="{E6A479A4-81A3-4F3D-8130-5752B509AA2E}"/>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35" name="Text Box 77">
          <a:extLst>
            <a:ext uri="{FF2B5EF4-FFF2-40B4-BE49-F238E27FC236}">
              <a16:creationId xmlns:a16="http://schemas.microsoft.com/office/drawing/2014/main" id="{6CCC3386-8643-4ADD-95A7-4412D9DDCD46}"/>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36" name="Text Box 78">
          <a:extLst>
            <a:ext uri="{FF2B5EF4-FFF2-40B4-BE49-F238E27FC236}">
              <a16:creationId xmlns:a16="http://schemas.microsoft.com/office/drawing/2014/main" id="{437F5D97-16F5-4BC7-B097-78FA06C7EA5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37" name="Text Box 79">
          <a:extLst>
            <a:ext uri="{FF2B5EF4-FFF2-40B4-BE49-F238E27FC236}">
              <a16:creationId xmlns:a16="http://schemas.microsoft.com/office/drawing/2014/main" id="{7E832D12-7899-498D-B063-F90A97FE145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38" name="Text Box 80">
          <a:extLst>
            <a:ext uri="{FF2B5EF4-FFF2-40B4-BE49-F238E27FC236}">
              <a16:creationId xmlns:a16="http://schemas.microsoft.com/office/drawing/2014/main" id="{12F12414-BD24-4DB1-99A3-A3CAD40F35EB}"/>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39" name="Text Box 81">
          <a:extLst>
            <a:ext uri="{FF2B5EF4-FFF2-40B4-BE49-F238E27FC236}">
              <a16:creationId xmlns:a16="http://schemas.microsoft.com/office/drawing/2014/main" id="{8B6EECAF-47ED-4A75-94E7-69499FA748F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40" name="Text Box 82">
          <a:extLst>
            <a:ext uri="{FF2B5EF4-FFF2-40B4-BE49-F238E27FC236}">
              <a16:creationId xmlns:a16="http://schemas.microsoft.com/office/drawing/2014/main" id="{CB8AA178-63CA-4308-A32C-1DD44DF9B3F5}"/>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41" name="Text Box 83">
          <a:extLst>
            <a:ext uri="{FF2B5EF4-FFF2-40B4-BE49-F238E27FC236}">
              <a16:creationId xmlns:a16="http://schemas.microsoft.com/office/drawing/2014/main" id="{112B626F-DAC1-4449-A560-6336DD8DF6F7}"/>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42" name="Text Box 84">
          <a:extLst>
            <a:ext uri="{FF2B5EF4-FFF2-40B4-BE49-F238E27FC236}">
              <a16:creationId xmlns:a16="http://schemas.microsoft.com/office/drawing/2014/main" id="{D2F52180-51F5-444C-BFDC-494B8AFC6059}"/>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43" name="Text Box 85">
          <a:extLst>
            <a:ext uri="{FF2B5EF4-FFF2-40B4-BE49-F238E27FC236}">
              <a16:creationId xmlns:a16="http://schemas.microsoft.com/office/drawing/2014/main" id="{0631D775-C1B0-463B-9F9E-642357B5181B}"/>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44" name="Text Box 86">
          <a:extLst>
            <a:ext uri="{FF2B5EF4-FFF2-40B4-BE49-F238E27FC236}">
              <a16:creationId xmlns:a16="http://schemas.microsoft.com/office/drawing/2014/main" id="{8C6A2106-1983-4D2F-911E-B06230DBC6D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45" name="Text Box 87">
          <a:extLst>
            <a:ext uri="{FF2B5EF4-FFF2-40B4-BE49-F238E27FC236}">
              <a16:creationId xmlns:a16="http://schemas.microsoft.com/office/drawing/2014/main" id="{A756D5D1-377D-4A7D-BAA2-79318ABA781A}"/>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46" name="Text Box 88">
          <a:extLst>
            <a:ext uri="{FF2B5EF4-FFF2-40B4-BE49-F238E27FC236}">
              <a16:creationId xmlns:a16="http://schemas.microsoft.com/office/drawing/2014/main" id="{47071566-960F-43B1-9D8C-41A874DF6094}"/>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47" name="Text Box 89">
          <a:extLst>
            <a:ext uri="{FF2B5EF4-FFF2-40B4-BE49-F238E27FC236}">
              <a16:creationId xmlns:a16="http://schemas.microsoft.com/office/drawing/2014/main" id="{0E141465-168A-4811-97A1-E03F00A8A20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48" name="Text Box 90">
          <a:extLst>
            <a:ext uri="{FF2B5EF4-FFF2-40B4-BE49-F238E27FC236}">
              <a16:creationId xmlns:a16="http://schemas.microsoft.com/office/drawing/2014/main" id="{267ABF15-9CA2-4104-8708-973C85C0D2DB}"/>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49" name="Text Box 91">
          <a:extLst>
            <a:ext uri="{FF2B5EF4-FFF2-40B4-BE49-F238E27FC236}">
              <a16:creationId xmlns:a16="http://schemas.microsoft.com/office/drawing/2014/main" id="{38A4AD55-E664-4269-90BF-BABEAB8CC5B9}"/>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50" name="Text Box 92">
          <a:extLst>
            <a:ext uri="{FF2B5EF4-FFF2-40B4-BE49-F238E27FC236}">
              <a16:creationId xmlns:a16="http://schemas.microsoft.com/office/drawing/2014/main" id="{2F4D1209-C498-4C67-9565-39A73F2FEA2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51" name="Text Box 93">
          <a:extLst>
            <a:ext uri="{FF2B5EF4-FFF2-40B4-BE49-F238E27FC236}">
              <a16:creationId xmlns:a16="http://schemas.microsoft.com/office/drawing/2014/main" id="{269221C8-1230-4B4F-9F97-CE3CE8FE7174}"/>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52" name="Text Box 94">
          <a:extLst>
            <a:ext uri="{FF2B5EF4-FFF2-40B4-BE49-F238E27FC236}">
              <a16:creationId xmlns:a16="http://schemas.microsoft.com/office/drawing/2014/main" id="{7E27C1D3-E29A-4735-BABE-26911B4809E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53" name="Text Box 95">
          <a:extLst>
            <a:ext uri="{FF2B5EF4-FFF2-40B4-BE49-F238E27FC236}">
              <a16:creationId xmlns:a16="http://schemas.microsoft.com/office/drawing/2014/main" id="{DBFD2924-971B-4C55-84DD-D455F9E0DB29}"/>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54" name="Text Box 96">
          <a:extLst>
            <a:ext uri="{FF2B5EF4-FFF2-40B4-BE49-F238E27FC236}">
              <a16:creationId xmlns:a16="http://schemas.microsoft.com/office/drawing/2014/main" id="{B6C85DA3-1EE1-4F72-8FD4-79EFF94CDD35}"/>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55" name="Text Box 97">
          <a:extLst>
            <a:ext uri="{FF2B5EF4-FFF2-40B4-BE49-F238E27FC236}">
              <a16:creationId xmlns:a16="http://schemas.microsoft.com/office/drawing/2014/main" id="{F6E31173-1B71-4ACC-88E7-F8E7310378FB}"/>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56" name="Text Box 98">
          <a:extLst>
            <a:ext uri="{FF2B5EF4-FFF2-40B4-BE49-F238E27FC236}">
              <a16:creationId xmlns:a16="http://schemas.microsoft.com/office/drawing/2014/main" id="{4957582D-A002-4F89-81F9-868561CDB36A}"/>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257" name="Text Box 99">
          <a:extLst>
            <a:ext uri="{FF2B5EF4-FFF2-40B4-BE49-F238E27FC236}">
              <a16:creationId xmlns:a16="http://schemas.microsoft.com/office/drawing/2014/main" id="{5156D42D-1844-46C1-8763-618E2558C359}"/>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258" name="Text Box 100">
          <a:extLst>
            <a:ext uri="{FF2B5EF4-FFF2-40B4-BE49-F238E27FC236}">
              <a16:creationId xmlns:a16="http://schemas.microsoft.com/office/drawing/2014/main" id="{8C201AF6-74AD-4B8F-92E5-0FC48ECD823A}"/>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59" name="Text Box 101">
          <a:extLst>
            <a:ext uri="{FF2B5EF4-FFF2-40B4-BE49-F238E27FC236}">
              <a16:creationId xmlns:a16="http://schemas.microsoft.com/office/drawing/2014/main" id="{8DE5A393-2C73-479C-819A-C2CD831D524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60" name="Text Box 102">
          <a:extLst>
            <a:ext uri="{FF2B5EF4-FFF2-40B4-BE49-F238E27FC236}">
              <a16:creationId xmlns:a16="http://schemas.microsoft.com/office/drawing/2014/main" id="{61B1B55D-A702-403F-84AB-DB554AB03975}"/>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61" name="Text Box 103">
          <a:extLst>
            <a:ext uri="{FF2B5EF4-FFF2-40B4-BE49-F238E27FC236}">
              <a16:creationId xmlns:a16="http://schemas.microsoft.com/office/drawing/2014/main" id="{805922C6-97A4-42EC-ABED-1693A304F97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62" name="Text Box 104">
          <a:extLst>
            <a:ext uri="{FF2B5EF4-FFF2-40B4-BE49-F238E27FC236}">
              <a16:creationId xmlns:a16="http://schemas.microsoft.com/office/drawing/2014/main" id="{D40BF10A-A57C-4936-B122-031C27A91247}"/>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63" name="Text Box 105">
          <a:extLst>
            <a:ext uri="{FF2B5EF4-FFF2-40B4-BE49-F238E27FC236}">
              <a16:creationId xmlns:a16="http://schemas.microsoft.com/office/drawing/2014/main" id="{FF3BE97A-902F-4C98-9842-865C05A261EF}"/>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64" name="Text Box 106">
          <a:extLst>
            <a:ext uri="{FF2B5EF4-FFF2-40B4-BE49-F238E27FC236}">
              <a16:creationId xmlns:a16="http://schemas.microsoft.com/office/drawing/2014/main" id="{FD903D7E-F414-4282-90F9-1A6FC6A1144E}"/>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65" name="Text Box 107">
          <a:extLst>
            <a:ext uri="{FF2B5EF4-FFF2-40B4-BE49-F238E27FC236}">
              <a16:creationId xmlns:a16="http://schemas.microsoft.com/office/drawing/2014/main" id="{B6649E33-94D4-4D59-B79D-2615D803649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66" name="Text Box 108">
          <a:extLst>
            <a:ext uri="{FF2B5EF4-FFF2-40B4-BE49-F238E27FC236}">
              <a16:creationId xmlns:a16="http://schemas.microsoft.com/office/drawing/2014/main" id="{EEEF2707-A515-4A78-9C6B-BC71FA9D582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67" name="Text Box 109">
          <a:extLst>
            <a:ext uri="{FF2B5EF4-FFF2-40B4-BE49-F238E27FC236}">
              <a16:creationId xmlns:a16="http://schemas.microsoft.com/office/drawing/2014/main" id="{DF5C45E4-2371-4A2A-9EBF-8C44ADD87CDB}"/>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68" name="Text Box 110">
          <a:extLst>
            <a:ext uri="{FF2B5EF4-FFF2-40B4-BE49-F238E27FC236}">
              <a16:creationId xmlns:a16="http://schemas.microsoft.com/office/drawing/2014/main" id="{CB175B3A-B060-4AC4-BE03-FCD708523326}"/>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69" name="Text Box 111">
          <a:extLst>
            <a:ext uri="{FF2B5EF4-FFF2-40B4-BE49-F238E27FC236}">
              <a16:creationId xmlns:a16="http://schemas.microsoft.com/office/drawing/2014/main" id="{0633FB5A-C865-4B8A-AD36-5D5A0D60F04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70" name="Text Box 112">
          <a:extLst>
            <a:ext uri="{FF2B5EF4-FFF2-40B4-BE49-F238E27FC236}">
              <a16:creationId xmlns:a16="http://schemas.microsoft.com/office/drawing/2014/main" id="{E697AF98-DD6D-42B0-877D-47322AE8979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71" name="Text Box 113">
          <a:extLst>
            <a:ext uri="{FF2B5EF4-FFF2-40B4-BE49-F238E27FC236}">
              <a16:creationId xmlns:a16="http://schemas.microsoft.com/office/drawing/2014/main" id="{65683F68-177F-453A-8064-2C59497E985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72" name="Text Box 114">
          <a:extLst>
            <a:ext uri="{FF2B5EF4-FFF2-40B4-BE49-F238E27FC236}">
              <a16:creationId xmlns:a16="http://schemas.microsoft.com/office/drawing/2014/main" id="{4B6BD5F4-B2D9-4793-ABD4-6EB15398C704}"/>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73" name="Text Box 115">
          <a:extLst>
            <a:ext uri="{FF2B5EF4-FFF2-40B4-BE49-F238E27FC236}">
              <a16:creationId xmlns:a16="http://schemas.microsoft.com/office/drawing/2014/main" id="{4BACFDD7-9B16-4AFC-B3FF-A18D7A77D192}"/>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274" name="Text Box 116">
          <a:extLst>
            <a:ext uri="{FF2B5EF4-FFF2-40B4-BE49-F238E27FC236}">
              <a16:creationId xmlns:a16="http://schemas.microsoft.com/office/drawing/2014/main" id="{2AB04E5A-00BE-4054-9116-80564F400426}"/>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275" name="Text Box 117">
          <a:extLst>
            <a:ext uri="{FF2B5EF4-FFF2-40B4-BE49-F238E27FC236}">
              <a16:creationId xmlns:a16="http://schemas.microsoft.com/office/drawing/2014/main" id="{D46C58AC-7778-49EF-BEC9-85917F5C8E12}"/>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76" name="Text Box 118">
          <a:extLst>
            <a:ext uri="{FF2B5EF4-FFF2-40B4-BE49-F238E27FC236}">
              <a16:creationId xmlns:a16="http://schemas.microsoft.com/office/drawing/2014/main" id="{29080086-4491-46E3-BE0C-B60E798433F1}"/>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77" name="Text Box 119">
          <a:extLst>
            <a:ext uri="{FF2B5EF4-FFF2-40B4-BE49-F238E27FC236}">
              <a16:creationId xmlns:a16="http://schemas.microsoft.com/office/drawing/2014/main" id="{9270706F-5643-4024-A801-10C16919ABB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78" name="Text Box 120">
          <a:extLst>
            <a:ext uri="{FF2B5EF4-FFF2-40B4-BE49-F238E27FC236}">
              <a16:creationId xmlns:a16="http://schemas.microsoft.com/office/drawing/2014/main" id="{B700FA97-1246-4317-A5C2-D3EF6FEA3C99}"/>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79" name="Text Box 121">
          <a:extLst>
            <a:ext uri="{FF2B5EF4-FFF2-40B4-BE49-F238E27FC236}">
              <a16:creationId xmlns:a16="http://schemas.microsoft.com/office/drawing/2014/main" id="{F2FCE6BE-516F-4603-B850-BD16904A27C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80" name="Text Box 122">
          <a:extLst>
            <a:ext uri="{FF2B5EF4-FFF2-40B4-BE49-F238E27FC236}">
              <a16:creationId xmlns:a16="http://schemas.microsoft.com/office/drawing/2014/main" id="{8F532078-E25B-4064-9324-3FD5B2B5F22F}"/>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81" name="Text Box 123">
          <a:extLst>
            <a:ext uri="{FF2B5EF4-FFF2-40B4-BE49-F238E27FC236}">
              <a16:creationId xmlns:a16="http://schemas.microsoft.com/office/drawing/2014/main" id="{E48FA569-82AB-4E46-8B7F-457855E7A0B7}"/>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82" name="Text Box 124">
          <a:extLst>
            <a:ext uri="{FF2B5EF4-FFF2-40B4-BE49-F238E27FC236}">
              <a16:creationId xmlns:a16="http://schemas.microsoft.com/office/drawing/2014/main" id="{7947DD54-A0A5-4833-B53A-D79C7B32E0A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83" name="Text Box 125">
          <a:extLst>
            <a:ext uri="{FF2B5EF4-FFF2-40B4-BE49-F238E27FC236}">
              <a16:creationId xmlns:a16="http://schemas.microsoft.com/office/drawing/2014/main" id="{A4BA6CAB-7CA0-4091-8C05-82127DEA59E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84" name="Text Box 126">
          <a:extLst>
            <a:ext uri="{FF2B5EF4-FFF2-40B4-BE49-F238E27FC236}">
              <a16:creationId xmlns:a16="http://schemas.microsoft.com/office/drawing/2014/main" id="{FEC73B47-C384-4A70-89EB-0CA8526E3581}"/>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85" name="Text Box 127">
          <a:extLst>
            <a:ext uri="{FF2B5EF4-FFF2-40B4-BE49-F238E27FC236}">
              <a16:creationId xmlns:a16="http://schemas.microsoft.com/office/drawing/2014/main" id="{9CB920F2-BCCF-4EC5-BD55-D0F3A2CA31F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86" name="Text Box 128">
          <a:extLst>
            <a:ext uri="{FF2B5EF4-FFF2-40B4-BE49-F238E27FC236}">
              <a16:creationId xmlns:a16="http://schemas.microsoft.com/office/drawing/2014/main" id="{FA3C3EB4-669B-466C-BF9B-431BF425131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87" name="Text Box 129">
          <a:extLst>
            <a:ext uri="{FF2B5EF4-FFF2-40B4-BE49-F238E27FC236}">
              <a16:creationId xmlns:a16="http://schemas.microsoft.com/office/drawing/2014/main" id="{175A6364-CAA7-4B20-932A-54F0700853D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88" name="Text Box 130">
          <a:extLst>
            <a:ext uri="{FF2B5EF4-FFF2-40B4-BE49-F238E27FC236}">
              <a16:creationId xmlns:a16="http://schemas.microsoft.com/office/drawing/2014/main" id="{243A6953-B9D6-4D21-8702-22073C8F3BFF}"/>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89" name="Text Box 131">
          <a:extLst>
            <a:ext uri="{FF2B5EF4-FFF2-40B4-BE49-F238E27FC236}">
              <a16:creationId xmlns:a16="http://schemas.microsoft.com/office/drawing/2014/main" id="{A2B66AFA-40AF-458E-B9C8-07B09AF2846A}"/>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90" name="Text Box 132">
          <a:extLst>
            <a:ext uri="{FF2B5EF4-FFF2-40B4-BE49-F238E27FC236}">
              <a16:creationId xmlns:a16="http://schemas.microsoft.com/office/drawing/2014/main" id="{E692249D-4EB7-4C0A-BC5E-3DF210ABCBA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91" name="Text Box 133">
          <a:extLst>
            <a:ext uri="{FF2B5EF4-FFF2-40B4-BE49-F238E27FC236}">
              <a16:creationId xmlns:a16="http://schemas.microsoft.com/office/drawing/2014/main" id="{AD2523CA-CD71-4DB0-B1FC-701589941D5B}"/>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92" name="Text Box 134">
          <a:extLst>
            <a:ext uri="{FF2B5EF4-FFF2-40B4-BE49-F238E27FC236}">
              <a16:creationId xmlns:a16="http://schemas.microsoft.com/office/drawing/2014/main" id="{5E399B73-ACDF-4D08-941C-DF8AB51F0DF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93" name="Text Box 135">
          <a:extLst>
            <a:ext uri="{FF2B5EF4-FFF2-40B4-BE49-F238E27FC236}">
              <a16:creationId xmlns:a16="http://schemas.microsoft.com/office/drawing/2014/main" id="{DD91B46E-4F66-47E5-96BB-8F408D213534}"/>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94" name="Text Box 136">
          <a:extLst>
            <a:ext uri="{FF2B5EF4-FFF2-40B4-BE49-F238E27FC236}">
              <a16:creationId xmlns:a16="http://schemas.microsoft.com/office/drawing/2014/main" id="{E1E8749A-513D-43FB-924A-239694A204BB}"/>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95" name="Text Box 137">
          <a:extLst>
            <a:ext uri="{FF2B5EF4-FFF2-40B4-BE49-F238E27FC236}">
              <a16:creationId xmlns:a16="http://schemas.microsoft.com/office/drawing/2014/main" id="{720E7D22-20AF-44DB-A478-72AAF636863F}"/>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296" name="Text Box 138">
          <a:extLst>
            <a:ext uri="{FF2B5EF4-FFF2-40B4-BE49-F238E27FC236}">
              <a16:creationId xmlns:a16="http://schemas.microsoft.com/office/drawing/2014/main" id="{B917A8A1-911C-4195-91DF-7AA026609CE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97" name="Text Box 139">
          <a:extLst>
            <a:ext uri="{FF2B5EF4-FFF2-40B4-BE49-F238E27FC236}">
              <a16:creationId xmlns:a16="http://schemas.microsoft.com/office/drawing/2014/main" id="{2B840C21-B358-4959-8139-78CD667CE60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98" name="Text Box 140">
          <a:extLst>
            <a:ext uri="{FF2B5EF4-FFF2-40B4-BE49-F238E27FC236}">
              <a16:creationId xmlns:a16="http://schemas.microsoft.com/office/drawing/2014/main" id="{13012EAB-2F56-42A2-A26F-3B2164F9CCA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299" name="Text Box 141">
          <a:extLst>
            <a:ext uri="{FF2B5EF4-FFF2-40B4-BE49-F238E27FC236}">
              <a16:creationId xmlns:a16="http://schemas.microsoft.com/office/drawing/2014/main" id="{1B6FF891-480A-4158-8A37-3336420D866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00" name="Text Box 142">
          <a:extLst>
            <a:ext uri="{FF2B5EF4-FFF2-40B4-BE49-F238E27FC236}">
              <a16:creationId xmlns:a16="http://schemas.microsoft.com/office/drawing/2014/main" id="{C3050635-2DCD-4DC5-9560-E5D8F4030EBE}"/>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01" name="Text Box 143">
          <a:extLst>
            <a:ext uri="{FF2B5EF4-FFF2-40B4-BE49-F238E27FC236}">
              <a16:creationId xmlns:a16="http://schemas.microsoft.com/office/drawing/2014/main" id="{932E0F80-DD37-4092-8945-171D3E63AEF6}"/>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02" name="Text Box 144">
          <a:extLst>
            <a:ext uri="{FF2B5EF4-FFF2-40B4-BE49-F238E27FC236}">
              <a16:creationId xmlns:a16="http://schemas.microsoft.com/office/drawing/2014/main" id="{02E4B160-6FC0-4730-8CDC-2DC2FF085CC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03" name="Text Box 145">
          <a:extLst>
            <a:ext uri="{FF2B5EF4-FFF2-40B4-BE49-F238E27FC236}">
              <a16:creationId xmlns:a16="http://schemas.microsoft.com/office/drawing/2014/main" id="{2E9FB2D4-54BD-4B5E-974D-C43AF1EFD44F}"/>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04" name="Text Box 146">
          <a:extLst>
            <a:ext uri="{FF2B5EF4-FFF2-40B4-BE49-F238E27FC236}">
              <a16:creationId xmlns:a16="http://schemas.microsoft.com/office/drawing/2014/main" id="{529A1C44-4A8C-49B4-99E5-0324397C4B2F}"/>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05" name="Text Box 147">
          <a:extLst>
            <a:ext uri="{FF2B5EF4-FFF2-40B4-BE49-F238E27FC236}">
              <a16:creationId xmlns:a16="http://schemas.microsoft.com/office/drawing/2014/main" id="{1F37D9CE-27E4-491D-A04E-66CA7BFDD448}"/>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306" name="Text Box 148">
          <a:extLst>
            <a:ext uri="{FF2B5EF4-FFF2-40B4-BE49-F238E27FC236}">
              <a16:creationId xmlns:a16="http://schemas.microsoft.com/office/drawing/2014/main" id="{74426622-D906-4FEE-81D6-0AADFBA7429F}"/>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307" name="Text Box 149">
          <a:extLst>
            <a:ext uri="{FF2B5EF4-FFF2-40B4-BE49-F238E27FC236}">
              <a16:creationId xmlns:a16="http://schemas.microsoft.com/office/drawing/2014/main" id="{2FEA4ED3-A8EA-4942-96B2-05C3C71E64CA}"/>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08" name="Text Box 150">
          <a:extLst>
            <a:ext uri="{FF2B5EF4-FFF2-40B4-BE49-F238E27FC236}">
              <a16:creationId xmlns:a16="http://schemas.microsoft.com/office/drawing/2014/main" id="{B1DFC24E-CCC4-41AA-A046-ABEC628A3D6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09" name="Text Box 151">
          <a:extLst>
            <a:ext uri="{FF2B5EF4-FFF2-40B4-BE49-F238E27FC236}">
              <a16:creationId xmlns:a16="http://schemas.microsoft.com/office/drawing/2014/main" id="{AB433509-CA2E-4A4C-80BE-005B1267EE0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10" name="Text Box 152">
          <a:extLst>
            <a:ext uri="{FF2B5EF4-FFF2-40B4-BE49-F238E27FC236}">
              <a16:creationId xmlns:a16="http://schemas.microsoft.com/office/drawing/2014/main" id="{D2789498-9DF3-41FA-820E-B025F9B33724}"/>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11" name="Text Box 153">
          <a:extLst>
            <a:ext uri="{FF2B5EF4-FFF2-40B4-BE49-F238E27FC236}">
              <a16:creationId xmlns:a16="http://schemas.microsoft.com/office/drawing/2014/main" id="{2B2D5F03-08CA-4CA6-A440-0ED86DF0AEC8}"/>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12" name="Text Box 154">
          <a:extLst>
            <a:ext uri="{FF2B5EF4-FFF2-40B4-BE49-F238E27FC236}">
              <a16:creationId xmlns:a16="http://schemas.microsoft.com/office/drawing/2014/main" id="{DA572B79-21B1-4873-95C8-75F63C20E085}"/>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13" name="Text Box 155">
          <a:extLst>
            <a:ext uri="{FF2B5EF4-FFF2-40B4-BE49-F238E27FC236}">
              <a16:creationId xmlns:a16="http://schemas.microsoft.com/office/drawing/2014/main" id="{028AA324-FB1A-47E8-9890-683E4A9FC175}"/>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14" name="Text Box 156">
          <a:extLst>
            <a:ext uri="{FF2B5EF4-FFF2-40B4-BE49-F238E27FC236}">
              <a16:creationId xmlns:a16="http://schemas.microsoft.com/office/drawing/2014/main" id="{47938135-6D2A-4B14-9462-7CF3A76EE4F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15" name="Text Box 157">
          <a:extLst>
            <a:ext uri="{FF2B5EF4-FFF2-40B4-BE49-F238E27FC236}">
              <a16:creationId xmlns:a16="http://schemas.microsoft.com/office/drawing/2014/main" id="{BDCA7895-692C-4BF3-BE6A-8AEAD1BC6066}"/>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16" name="Text Box 158">
          <a:extLst>
            <a:ext uri="{FF2B5EF4-FFF2-40B4-BE49-F238E27FC236}">
              <a16:creationId xmlns:a16="http://schemas.microsoft.com/office/drawing/2014/main" id="{37E37359-7DFA-4806-B0F1-7AEAD8F6C8D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17" name="Text Box 159">
          <a:extLst>
            <a:ext uri="{FF2B5EF4-FFF2-40B4-BE49-F238E27FC236}">
              <a16:creationId xmlns:a16="http://schemas.microsoft.com/office/drawing/2014/main" id="{4387E1D5-14FE-4776-9890-7A2A4A5AD414}"/>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18" name="Text Box 160">
          <a:extLst>
            <a:ext uri="{FF2B5EF4-FFF2-40B4-BE49-F238E27FC236}">
              <a16:creationId xmlns:a16="http://schemas.microsoft.com/office/drawing/2014/main" id="{FC91A795-1F02-4F36-8AE7-33D7007116C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19" name="Text Box 161">
          <a:extLst>
            <a:ext uri="{FF2B5EF4-FFF2-40B4-BE49-F238E27FC236}">
              <a16:creationId xmlns:a16="http://schemas.microsoft.com/office/drawing/2014/main" id="{2B9151C1-88EE-4DEB-B48A-A9F29CC63B3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20" name="Text Box 162">
          <a:extLst>
            <a:ext uri="{FF2B5EF4-FFF2-40B4-BE49-F238E27FC236}">
              <a16:creationId xmlns:a16="http://schemas.microsoft.com/office/drawing/2014/main" id="{25509B24-7FDD-4203-869E-20E84063779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21" name="Text Box 163">
          <a:extLst>
            <a:ext uri="{FF2B5EF4-FFF2-40B4-BE49-F238E27FC236}">
              <a16:creationId xmlns:a16="http://schemas.microsoft.com/office/drawing/2014/main" id="{7C6515E8-F854-4BC7-A106-E440D7A35AE2}"/>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22" name="Text Box 164">
          <a:extLst>
            <a:ext uri="{FF2B5EF4-FFF2-40B4-BE49-F238E27FC236}">
              <a16:creationId xmlns:a16="http://schemas.microsoft.com/office/drawing/2014/main" id="{FAB0C020-35AC-4778-9F42-A624E15A594E}"/>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323" name="Text Box 165">
          <a:extLst>
            <a:ext uri="{FF2B5EF4-FFF2-40B4-BE49-F238E27FC236}">
              <a16:creationId xmlns:a16="http://schemas.microsoft.com/office/drawing/2014/main" id="{DFD4C34C-5860-4593-BC8E-1743B00E1B04}"/>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324" name="Text Box 166">
          <a:extLst>
            <a:ext uri="{FF2B5EF4-FFF2-40B4-BE49-F238E27FC236}">
              <a16:creationId xmlns:a16="http://schemas.microsoft.com/office/drawing/2014/main" id="{8E4C4970-5CC1-45D3-8681-288FFFA18CC4}"/>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25" name="Text Box 167">
          <a:extLst>
            <a:ext uri="{FF2B5EF4-FFF2-40B4-BE49-F238E27FC236}">
              <a16:creationId xmlns:a16="http://schemas.microsoft.com/office/drawing/2014/main" id="{D849C6E1-B8A2-4435-A1B1-8C7FB05EDA59}"/>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26" name="Text Box 168">
          <a:extLst>
            <a:ext uri="{FF2B5EF4-FFF2-40B4-BE49-F238E27FC236}">
              <a16:creationId xmlns:a16="http://schemas.microsoft.com/office/drawing/2014/main" id="{8D785349-DA29-4561-A32B-A424F1D613D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27" name="Text Box 169">
          <a:extLst>
            <a:ext uri="{FF2B5EF4-FFF2-40B4-BE49-F238E27FC236}">
              <a16:creationId xmlns:a16="http://schemas.microsoft.com/office/drawing/2014/main" id="{5561FAF3-EED7-4424-B334-851AF949E646}"/>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28" name="Text Box 170">
          <a:extLst>
            <a:ext uri="{FF2B5EF4-FFF2-40B4-BE49-F238E27FC236}">
              <a16:creationId xmlns:a16="http://schemas.microsoft.com/office/drawing/2014/main" id="{70C8482C-CB48-41E5-9ACD-E75E87AE6D1E}"/>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29" name="Text Box 171">
          <a:extLst>
            <a:ext uri="{FF2B5EF4-FFF2-40B4-BE49-F238E27FC236}">
              <a16:creationId xmlns:a16="http://schemas.microsoft.com/office/drawing/2014/main" id="{8A339875-6D8D-4B88-A8CF-47212E6EC1F5}"/>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30" name="Text Box 172">
          <a:extLst>
            <a:ext uri="{FF2B5EF4-FFF2-40B4-BE49-F238E27FC236}">
              <a16:creationId xmlns:a16="http://schemas.microsoft.com/office/drawing/2014/main" id="{6ED8C17F-E804-4386-98A8-B3A659BB48AA}"/>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31" name="Text Box 173">
          <a:extLst>
            <a:ext uri="{FF2B5EF4-FFF2-40B4-BE49-F238E27FC236}">
              <a16:creationId xmlns:a16="http://schemas.microsoft.com/office/drawing/2014/main" id="{196A6873-C7B6-4BD5-95D6-A2EB96BC7A4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32" name="Text Box 174">
          <a:extLst>
            <a:ext uri="{FF2B5EF4-FFF2-40B4-BE49-F238E27FC236}">
              <a16:creationId xmlns:a16="http://schemas.microsoft.com/office/drawing/2014/main" id="{6CD93579-A1C3-4628-9ECB-BF6BA9CA252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33" name="Text Box 175">
          <a:extLst>
            <a:ext uri="{FF2B5EF4-FFF2-40B4-BE49-F238E27FC236}">
              <a16:creationId xmlns:a16="http://schemas.microsoft.com/office/drawing/2014/main" id="{87BC3368-4B8F-4012-92DE-CE0E6DB6B6F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34" name="Text Box 176">
          <a:extLst>
            <a:ext uri="{FF2B5EF4-FFF2-40B4-BE49-F238E27FC236}">
              <a16:creationId xmlns:a16="http://schemas.microsoft.com/office/drawing/2014/main" id="{73BE5AD6-9B5C-4732-A63F-E2E793ADF04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35" name="Text Box 177">
          <a:extLst>
            <a:ext uri="{FF2B5EF4-FFF2-40B4-BE49-F238E27FC236}">
              <a16:creationId xmlns:a16="http://schemas.microsoft.com/office/drawing/2014/main" id="{062CD52F-718D-4364-82F0-E06A7DD27B9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36" name="Text Box 178">
          <a:extLst>
            <a:ext uri="{FF2B5EF4-FFF2-40B4-BE49-F238E27FC236}">
              <a16:creationId xmlns:a16="http://schemas.microsoft.com/office/drawing/2014/main" id="{DE3371C6-21BE-4389-A732-2CD67533F82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37" name="Text Box 179">
          <a:extLst>
            <a:ext uri="{FF2B5EF4-FFF2-40B4-BE49-F238E27FC236}">
              <a16:creationId xmlns:a16="http://schemas.microsoft.com/office/drawing/2014/main" id="{710369EA-98DF-4CA3-834B-DAD14D8AA84C}"/>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38" name="Text Box 180">
          <a:extLst>
            <a:ext uri="{FF2B5EF4-FFF2-40B4-BE49-F238E27FC236}">
              <a16:creationId xmlns:a16="http://schemas.microsoft.com/office/drawing/2014/main" id="{E5CA930A-FE8B-437E-9940-F0BA80C4E0EC}"/>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39" name="Text Box 181">
          <a:extLst>
            <a:ext uri="{FF2B5EF4-FFF2-40B4-BE49-F238E27FC236}">
              <a16:creationId xmlns:a16="http://schemas.microsoft.com/office/drawing/2014/main" id="{2DF0E125-9597-4CC3-BEBE-CC4AA6E4A9F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40" name="Text Box 182">
          <a:extLst>
            <a:ext uri="{FF2B5EF4-FFF2-40B4-BE49-F238E27FC236}">
              <a16:creationId xmlns:a16="http://schemas.microsoft.com/office/drawing/2014/main" id="{39A4F894-0808-4295-B8F2-840F47DC374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41" name="Text Box 183">
          <a:extLst>
            <a:ext uri="{FF2B5EF4-FFF2-40B4-BE49-F238E27FC236}">
              <a16:creationId xmlns:a16="http://schemas.microsoft.com/office/drawing/2014/main" id="{239D145C-B927-477C-B510-94301662790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42" name="Text Box 184">
          <a:extLst>
            <a:ext uri="{FF2B5EF4-FFF2-40B4-BE49-F238E27FC236}">
              <a16:creationId xmlns:a16="http://schemas.microsoft.com/office/drawing/2014/main" id="{54C08C9C-9AA1-4167-81F4-E4C0563FD25B}"/>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43" name="Text Box 185">
          <a:extLst>
            <a:ext uri="{FF2B5EF4-FFF2-40B4-BE49-F238E27FC236}">
              <a16:creationId xmlns:a16="http://schemas.microsoft.com/office/drawing/2014/main" id="{61CAC709-6F6B-4868-BBF6-A024B73C383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44" name="Text Box 186">
          <a:extLst>
            <a:ext uri="{FF2B5EF4-FFF2-40B4-BE49-F238E27FC236}">
              <a16:creationId xmlns:a16="http://schemas.microsoft.com/office/drawing/2014/main" id="{47FA72A0-02E8-4480-906E-CCC94B450005}"/>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45" name="Text Box 187">
          <a:extLst>
            <a:ext uri="{FF2B5EF4-FFF2-40B4-BE49-F238E27FC236}">
              <a16:creationId xmlns:a16="http://schemas.microsoft.com/office/drawing/2014/main" id="{36B7CBFF-396F-4516-A623-9A778D7E02B4}"/>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46" name="Text Box 188">
          <a:extLst>
            <a:ext uri="{FF2B5EF4-FFF2-40B4-BE49-F238E27FC236}">
              <a16:creationId xmlns:a16="http://schemas.microsoft.com/office/drawing/2014/main" id="{C85D5F4A-626C-493E-A1FA-3E546E8A2E7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47" name="Text Box 189">
          <a:extLst>
            <a:ext uri="{FF2B5EF4-FFF2-40B4-BE49-F238E27FC236}">
              <a16:creationId xmlns:a16="http://schemas.microsoft.com/office/drawing/2014/main" id="{D32B96BA-8EBB-40DB-B7E8-921B443F1B7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48" name="Text Box 190">
          <a:extLst>
            <a:ext uri="{FF2B5EF4-FFF2-40B4-BE49-F238E27FC236}">
              <a16:creationId xmlns:a16="http://schemas.microsoft.com/office/drawing/2014/main" id="{D4C41D8B-860D-4A50-9C59-1E962AC43FE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49" name="Text Box 191">
          <a:extLst>
            <a:ext uri="{FF2B5EF4-FFF2-40B4-BE49-F238E27FC236}">
              <a16:creationId xmlns:a16="http://schemas.microsoft.com/office/drawing/2014/main" id="{20A00C0C-66B1-4E12-9172-0B4C7F24E07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50" name="Text Box 192">
          <a:extLst>
            <a:ext uri="{FF2B5EF4-FFF2-40B4-BE49-F238E27FC236}">
              <a16:creationId xmlns:a16="http://schemas.microsoft.com/office/drawing/2014/main" id="{0DB952BB-F0DD-4647-87BF-7608D4169E7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51" name="Text Box 194">
          <a:extLst>
            <a:ext uri="{FF2B5EF4-FFF2-40B4-BE49-F238E27FC236}">
              <a16:creationId xmlns:a16="http://schemas.microsoft.com/office/drawing/2014/main" id="{A5A89D19-D3B6-49FD-89D0-D081DE2B3257}"/>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52" name="Text Box 195">
          <a:extLst>
            <a:ext uri="{FF2B5EF4-FFF2-40B4-BE49-F238E27FC236}">
              <a16:creationId xmlns:a16="http://schemas.microsoft.com/office/drawing/2014/main" id="{DF9603A1-A2C5-407B-B9A7-432510A40A4C}"/>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353" name="Text Box 2">
          <a:extLst>
            <a:ext uri="{FF2B5EF4-FFF2-40B4-BE49-F238E27FC236}">
              <a16:creationId xmlns:a16="http://schemas.microsoft.com/office/drawing/2014/main" id="{83495CC2-3BB3-4DDC-9E3E-0CDED163DBF4}"/>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54" name="Text Box 3">
          <a:extLst>
            <a:ext uri="{FF2B5EF4-FFF2-40B4-BE49-F238E27FC236}">
              <a16:creationId xmlns:a16="http://schemas.microsoft.com/office/drawing/2014/main" id="{FE7B9CF3-6DE3-4052-BE5C-155F2923DB6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55" name="Text Box 4">
          <a:extLst>
            <a:ext uri="{FF2B5EF4-FFF2-40B4-BE49-F238E27FC236}">
              <a16:creationId xmlns:a16="http://schemas.microsoft.com/office/drawing/2014/main" id="{588EC91D-B6BD-4640-9E7B-6C4BAA411EB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56" name="Text Box 5">
          <a:extLst>
            <a:ext uri="{FF2B5EF4-FFF2-40B4-BE49-F238E27FC236}">
              <a16:creationId xmlns:a16="http://schemas.microsoft.com/office/drawing/2014/main" id="{7D5AFF77-A01F-4B39-9B36-3080113ED0B1}"/>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57" name="Text Box 6">
          <a:extLst>
            <a:ext uri="{FF2B5EF4-FFF2-40B4-BE49-F238E27FC236}">
              <a16:creationId xmlns:a16="http://schemas.microsoft.com/office/drawing/2014/main" id="{2C5951E0-9BA3-43F8-8BF5-EB6EDEB087B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58" name="Text Box 7">
          <a:extLst>
            <a:ext uri="{FF2B5EF4-FFF2-40B4-BE49-F238E27FC236}">
              <a16:creationId xmlns:a16="http://schemas.microsoft.com/office/drawing/2014/main" id="{472666DC-F851-440B-97D0-3549C99B4E44}"/>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59" name="Text Box 8">
          <a:extLst>
            <a:ext uri="{FF2B5EF4-FFF2-40B4-BE49-F238E27FC236}">
              <a16:creationId xmlns:a16="http://schemas.microsoft.com/office/drawing/2014/main" id="{92628C7B-B42F-4E4A-B4DD-A381E691D923}"/>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60" name="Text Box 9">
          <a:extLst>
            <a:ext uri="{FF2B5EF4-FFF2-40B4-BE49-F238E27FC236}">
              <a16:creationId xmlns:a16="http://schemas.microsoft.com/office/drawing/2014/main" id="{C55B5A04-1D94-4191-B912-06A26A848B8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61" name="Text Box 10">
          <a:extLst>
            <a:ext uri="{FF2B5EF4-FFF2-40B4-BE49-F238E27FC236}">
              <a16:creationId xmlns:a16="http://schemas.microsoft.com/office/drawing/2014/main" id="{258F4660-DB1D-446C-B9CF-277712ACAFC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62" name="Text Box 11">
          <a:extLst>
            <a:ext uri="{FF2B5EF4-FFF2-40B4-BE49-F238E27FC236}">
              <a16:creationId xmlns:a16="http://schemas.microsoft.com/office/drawing/2014/main" id="{70FC2137-B08C-4306-AAC8-6B5B24B15D75}"/>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63" name="Text Box 12">
          <a:extLst>
            <a:ext uri="{FF2B5EF4-FFF2-40B4-BE49-F238E27FC236}">
              <a16:creationId xmlns:a16="http://schemas.microsoft.com/office/drawing/2014/main" id="{7899799D-0DA3-46A9-9FE3-ACB4F1BD3A5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64" name="Text Box 13">
          <a:extLst>
            <a:ext uri="{FF2B5EF4-FFF2-40B4-BE49-F238E27FC236}">
              <a16:creationId xmlns:a16="http://schemas.microsoft.com/office/drawing/2014/main" id="{E6D894F8-97FC-42DF-A719-5CC501A566F6}"/>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65" name="Text Box 14">
          <a:extLst>
            <a:ext uri="{FF2B5EF4-FFF2-40B4-BE49-F238E27FC236}">
              <a16:creationId xmlns:a16="http://schemas.microsoft.com/office/drawing/2014/main" id="{69EF90A3-F35F-4498-B978-B1932763AE5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66" name="Text Box 15">
          <a:extLst>
            <a:ext uri="{FF2B5EF4-FFF2-40B4-BE49-F238E27FC236}">
              <a16:creationId xmlns:a16="http://schemas.microsoft.com/office/drawing/2014/main" id="{5937054A-646F-4680-B1EA-F28D6045FEC3}"/>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67" name="Text Box 16">
          <a:extLst>
            <a:ext uri="{FF2B5EF4-FFF2-40B4-BE49-F238E27FC236}">
              <a16:creationId xmlns:a16="http://schemas.microsoft.com/office/drawing/2014/main" id="{76DCCF87-3CA9-417E-B50D-BF56227B49F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68" name="Text Box 17">
          <a:extLst>
            <a:ext uri="{FF2B5EF4-FFF2-40B4-BE49-F238E27FC236}">
              <a16:creationId xmlns:a16="http://schemas.microsoft.com/office/drawing/2014/main" id="{FC37BA16-1023-4D9D-ACA1-722FD8AE956A}"/>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369" name="Text Box 18">
          <a:extLst>
            <a:ext uri="{FF2B5EF4-FFF2-40B4-BE49-F238E27FC236}">
              <a16:creationId xmlns:a16="http://schemas.microsoft.com/office/drawing/2014/main" id="{183BE449-20C7-4F4C-A177-A0BCA84FCF83}"/>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370" name="Text Box 19">
          <a:extLst>
            <a:ext uri="{FF2B5EF4-FFF2-40B4-BE49-F238E27FC236}">
              <a16:creationId xmlns:a16="http://schemas.microsoft.com/office/drawing/2014/main" id="{9B656B1C-71B9-4102-AB45-E76018DF8B54}"/>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71" name="Text Box 20">
          <a:extLst>
            <a:ext uri="{FF2B5EF4-FFF2-40B4-BE49-F238E27FC236}">
              <a16:creationId xmlns:a16="http://schemas.microsoft.com/office/drawing/2014/main" id="{D6B8CEAF-7B0D-49D2-A156-787D82FA902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72" name="Text Box 21">
          <a:extLst>
            <a:ext uri="{FF2B5EF4-FFF2-40B4-BE49-F238E27FC236}">
              <a16:creationId xmlns:a16="http://schemas.microsoft.com/office/drawing/2014/main" id="{F3A62BC0-5635-4D75-9CF1-91D27A88B65E}"/>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73" name="Text Box 22">
          <a:extLst>
            <a:ext uri="{FF2B5EF4-FFF2-40B4-BE49-F238E27FC236}">
              <a16:creationId xmlns:a16="http://schemas.microsoft.com/office/drawing/2014/main" id="{BDD3C234-7BA3-4775-A369-39C62E17C45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74" name="Text Box 23">
          <a:extLst>
            <a:ext uri="{FF2B5EF4-FFF2-40B4-BE49-F238E27FC236}">
              <a16:creationId xmlns:a16="http://schemas.microsoft.com/office/drawing/2014/main" id="{E1FA537A-632E-4C68-9603-071945D8288E}"/>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75" name="Text Box 24">
          <a:extLst>
            <a:ext uri="{FF2B5EF4-FFF2-40B4-BE49-F238E27FC236}">
              <a16:creationId xmlns:a16="http://schemas.microsoft.com/office/drawing/2014/main" id="{7B3F9837-3EA4-4B12-8145-52C3AC4116A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76" name="Text Box 25">
          <a:extLst>
            <a:ext uri="{FF2B5EF4-FFF2-40B4-BE49-F238E27FC236}">
              <a16:creationId xmlns:a16="http://schemas.microsoft.com/office/drawing/2014/main" id="{1A500EF4-AE66-43AE-A597-748B53986A05}"/>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77" name="Text Box 26">
          <a:extLst>
            <a:ext uri="{FF2B5EF4-FFF2-40B4-BE49-F238E27FC236}">
              <a16:creationId xmlns:a16="http://schemas.microsoft.com/office/drawing/2014/main" id="{E8654CBE-2BFE-4B7D-8180-21FFF5FA2CA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78" name="Text Box 27">
          <a:extLst>
            <a:ext uri="{FF2B5EF4-FFF2-40B4-BE49-F238E27FC236}">
              <a16:creationId xmlns:a16="http://schemas.microsoft.com/office/drawing/2014/main" id="{1E6E4A71-F255-4238-8014-CA187A15A24B}"/>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79" name="Text Box 28">
          <a:extLst>
            <a:ext uri="{FF2B5EF4-FFF2-40B4-BE49-F238E27FC236}">
              <a16:creationId xmlns:a16="http://schemas.microsoft.com/office/drawing/2014/main" id="{4AB5355C-A75F-4800-94CD-5A10F66F031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80" name="Text Box 29">
          <a:extLst>
            <a:ext uri="{FF2B5EF4-FFF2-40B4-BE49-F238E27FC236}">
              <a16:creationId xmlns:a16="http://schemas.microsoft.com/office/drawing/2014/main" id="{0C871C23-F26A-4E55-A5A6-51BA332F119E}"/>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81" name="Text Box 30">
          <a:extLst>
            <a:ext uri="{FF2B5EF4-FFF2-40B4-BE49-F238E27FC236}">
              <a16:creationId xmlns:a16="http://schemas.microsoft.com/office/drawing/2014/main" id="{13E69A1F-27BF-4586-B84D-7F63985DB64B}"/>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82" name="Text Box 31">
          <a:extLst>
            <a:ext uri="{FF2B5EF4-FFF2-40B4-BE49-F238E27FC236}">
              <a16:creationId xmlns:a16="http://schemas.microsoft.com/office/drawing/2014/main" id="{EFF19C0E-9F23-4C2B-812C-844BC062A37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83" name="Text Box 32">
          <a:extLst>
            <a:ext uri="{FF2B5EF4-FFF2-40B4-BE49-F238E27FC236}">
              <a16:creationId xmlns:a16="http://schemas.microsoft.com/office/drawing/2014/main" id="{5F945972-ADCA-4339-81D9-1A2F38B236B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84" name="Text Box 33">
          <a:extLst>
            <a:ext uri="{FF2B5EF4-FFF2-40B4-BE49-F238E27FC236}">
              <a16:creationId xmlns:a16="http://schemas.microsoft.com/office/drawing/2014/main" id="{2D646EB0-BA00-49C3-BE67-ABD31C6FFCA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85" name="Text Box 34">
          <a:extLst>
            <a:ext uri="{FF2B5EF4-FFF2-40B4-BE49-F238E27FC236}">
              <a16:creationId xmlns:a16="http://schemas.microsoft.com/office/drawing/2014/main" id="{C1C648BE-2421-4C5F-B1FF-0DBF4E2B37F3}"/>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86" name="Text Box 35">
          <a:extLst>
            <a:ext uri="{FF2B5EF4-FFF2-40B4-BE49-F238E27FC236}">
              <a16:creationId xmlns:a16="http://schemas.microsoft.com/office/drawing/2014/main" id="{2CC93F6D-4AB4-4B5C-A6B9-779305A9287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87" name="Text Box 36">
          <a:extLst>
            <a:ext uri="{FF2B5EF4-FFF2-40B4-BE49-F238E27FC236}">
              <a16:creationId xmlns:a16="http://schemas.microsoft.com/office/drawing/2014/main" id="{EA057B7D-AE07-4434-9777-9CAEB015D34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88" name="Text Box 37">
          <a:extLst>
            <a:ext uri="{FF2B5EF4-FFF2-40B4-BE49-F238E27FC236}">
              <a16:creationId xmlns:a16="http://schemas.microsoft.com/office/drawing/2014/main" id="{D69A1F1C-91F1-44E9-9D8C-E499A4DC2D4E}"/>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89" name="Text Box 38">
          <a:extLst>
            <a:ext uri="{FF2B5EF4-FFF2-40B4-BE49-F238E27FC236}">
              <a16:creationId xmlns:a16="http://schemas.microsoft.com/office/drawing/2014/main" id="{0F661D0C-3CC6-4EA8-892F-63DCDF7DC334}"/>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90" name="Text Box 39">
          <a:extLst>
            <a:ext uri="{FF2B5EF4-FFF2-40B4-BE49-F238E27FC236}">
              <a16:creationId xmlns:a16="http://schemas.microsoft.com/office/drawing/2014/main" id="{DE2414D8-539A-404F-BC40-A60FED7C3D94}"/>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91" name="Text Box 40">
          <a:extLst>
            <a:ext uri="{FF2B5EF4-FFF2-40B4-BE49-F238E27FC236}">
              <a16:creationId xmlns:a16="http://schemas.microsoft.com/office/drawing/2014/main" id="{C9EA4B82-01AF-4020-8B66-C28FA128CD73}"/>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92" name="Text Box 41">
          <a:extLst>
            <a:ext uri="{FF2B5EF4-FFF2-40B4-BE49-F238E27FC236}">
              <a16:creationId xmlns:a16="http://schemas.microsoft.com/office/drawing/2014/main" id="{28F2689A-B346-41D2-89B5-8E7162C86624}"/>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93" name="Text Box 42">
          <a:extLst>
            <a:ext uri="{FF2B5EF4-FFF2-40B4-BE49-F238E27FC236}">
              <a16:creationId xmlns:a16="http://schemas.microsoft.com/office/drawing/2014/main" id="{6E972BF4-B9D5-4FA8-A824-BB017AF3F86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94" name="Text Box 43">
          <a:extLst>
            <a:ext uri="{FF2B5EF4-FFF2-40B4-BE49-F238E27FC236}">
              <a16:creationId xmlns:a16="http://schemas.microsoft.com/office/drawing/2014/main" id="{44225E6B-0ADB-40CF-B043-662EEB24DE9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95" name="Text Box 44">
          <a:extLst>
            <a:ext uri="{FF2B5EF4-FFF2-40B4-BE49-F238E27FC236}">
              <a16:creationId xmlns:a16="http://schemas.microsoft.com/office/drawing/2014/main" id="{E638DB96-7D09-4855-B56A-0AF7FB2CE71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96" name="Text Box 45">
          <a:extLst>
            <a:ext uri="{FF2B5EF4-FFF2-40B4-BE49-F238E27FC236}">
              <a16:creationId xmlns:a16="http://schemas.microsoft.com/office/drawing/2014/main" id="{E2E53692-988D-4AFF-9CBD-5C31F98B742B}"/>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397" name="Text Box 46">
          <a:extLst>
            <a:ext uri="{FF2B5EF4-FFF2-40B4-BE49-F238E27FC236}">
              <a16:creationId xmlns:a16="http://schemas.microsoft.com/office/drawing/2014/main" id="{CF52C7D7-C676-4B0C-95F2-CC5D29F766EB}"/>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98" name="Text Box 47">
          <a:extLst>
            <a:ext uri="{FF2B5EF4-FFF2-40B4-BE49-F238E27FC236}">
              <a16:creationId xmlns:a16="http://schemas.microsoft.com/office/drawing/2014/main" id="{5F8E26F8-3A87-439D-86FC-8A233D5C632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399" name="Text Box 48">
          <a:extLst>
            <a:ext uri="{FF2B5EF4-FFF2-40B4-BE49-F238E27FC236}">
              <a16:creationId xmlns:a16="http://schemas.microsoft.com/office/drawing/2014/main" id="{F1A9D148-8D74-4DEE-AFF5-AAE95FBBB81E}"/>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00" name="Text Box 49">
          <a:extLst>
            <a:ext uri="{FF2B5EF4-FFF2-40B4-BE49-F238E27FC236}">
              <a16:creationId xmlns:a16="http://schemas.microsoft.com/office/drawing/2014/main" id="{09E2F47E-F0CE-456C-845F-8651A0E2AB3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401" name="Text Box 50">
          <a:extLst>
            <a:ext uri="{FF2B5EF4-FFF2-40B4-BE49-F238E27FC236}">
              <a16:creationId xmlns:a16="http://schemas.microsoft.com/office/drawing/2014/main" id="{8547F2A5-7545-4EBE-9AFD-3C14837A89DE}"/>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402" name="Text Box 51">
          <a:extLst>
            <a:ext uri="{FF2B5EF4-FFF2-40B4-BE49-F238E27FC236}">
              <a16:creationId xmlns:a16="http://schemas.microsoft.com/office/drawing/2014/main" id="{50804F11-B988-466D-9F2B-15535DBD451B}"/>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03" name="Text Box 52">
          <a:extLst>
            <a:ext uri="{FF2B5EF4-FFF2-40B4-BE49-F238E27FC236}">
              <a16:creationId xmlns:a16="http://schemas.microsoft.com/office/drawing/2014/main" id="{6C4ABDD6-1B8C-49F8-98FE-37F189E4DA8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04" name="Text Box 53">
          <a:extLst>
            <a:ext uri="{FF2B5EF4-FFF2-40B4-BE49-F238E27FC236}">
              <a16:creationId xmlns:a16="http://schemas.microsoft.com/office/drawing/2014/main" id="{9EA2E7D4-0E84-4FD6-B720-AB162F44A0E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05" name="Text Box 54">
          <a:extLst>
            <a:ext uri="{FF2B5EF4-FFF2-40B4-BE49-F238E27FC236}">
              <a16:creationId xmlns:a16="http://schemas.microsoft.com/office/drawing/2014/main" id="{0FB70894-5628-4784-8BC2-F7DD9DE85241}"/>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06" name="Text Box 55">
          <a:extLst>
            <a:ext uri="{FF2B5EF4-FFF2-40B4-BE49-F238E27FC236}">
              <a16:creationId xmlns:a16="http://schemas.microsoft.com/office/drawing/2014/main" id="{35CFC5A1-98AE-48A4-B2F1-6C1DCC00E2E2}"/>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07" name="Text Box 56">
          <a:extLst>
            <a:ext uri="{FF2B5EF4-FFF2-40B4-BE49-F238E27FC236}">
              <a16:creationId xmlns:a16="http://schemas.microsoft.com/office/drawing/2014/main" id="{8520A810-C8ED-410A-A458-85C869800682}"/>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08" name="Text Box 57">
          <a:extLst>
            <a:ext uri="{FF2B5EF4-FFF2-40B4-BE49-F238E27FC236}">
              <a16:creationId xmlns:a16="http://schemas.microsoft.com/office/drawing/2014/main" id="{EA34F92B-C153-4900-AB1D-8B0B4CF2915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09" name="Text Box 58">
          <a:extLst>
            <a:ext uri="{FF2B5EF4-FFF2-40B4-BE49-F238E27FC236}">
              <a16:creationId xmlns:a16="http://schemas.microsoft.com/office/drawing/2014/main" id="{5AEEE2DF-142C-454E-858C-12ED7776516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10" name="Text Box 59">
          <a:extLst>
            <a:ext uri="{FF2B5EF4-FFF2-40B4-BE49-F238E27FC236}">
              <a16:creationId xmlns:a16="http://schemas.microsoft.com/office/drawing/2014/main" id="{1B3971CF-5E74-4280-9627-318199D4A5C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11" name="Text Box 60">
          <a:extLst>
            <a:ext uri="{FF2B5EF4-FFF2-40B4-BE49-F238E27FC236}">
              <a16:creationId xmlns:a16="http://schemas.microsoft.com/office/drawing/2014/main" id="{34C7FCF1-91BB-40D9-8A2A-9730DA13006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12" name="Text Box 61">
          <a:extLst>
            <a:ext uri="{FF2B5EF4-FFF2-40B4-BE49-F238E27FC236}">
              <a16:creationId xmlns:a16="http://schemas.microsoft.com/office/drawing/2014/main" id="{EEFCF437-5067-4A50-BDA6-A068E468F2E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13" name="Text Box 62">
          <a:extLst>
            <a:ext uri="{FF2B5EF4-FFF2-40B4-BE49-F238E27FC236}">
              <a16:creationId xmlns:a16="http://schemas.microsoft.com/office/drawing/2014/main" id="{ABB6CAC4-6787-4CD1-94BE-1610ACA4702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14" name="Text Box 63">
          <a:extLst>
            <a:ext uri="{FF2B5EF4-FFF2-40B4-BE49-F238E27FC236}">
              <a16:creationId xmlns:a16="http://schemas.microsoft.com/office/drawing/2014/main" id="{98D7FFB7-ECED-4A25-A814-149FABCCF19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15" name="Text Box 64">
          <a:extLst>
            <a:ext uri="{FF2B5EF4-FFF2-40B4-BE49-F238E27FC236}">
              <a16:creationId xmlns:a16="http://schemas.microsoft.com/office/drawing/2014/main" id="{78EA7637-3BEC-41B6-87B4-BEF548BA325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16" name="Text Box 65">
          <a:extLst>
            <a:ext uri="{FF2B5EF4-FFF2-40B4-BE49-F238E27FC236}">
              <a16:creationId xmlns:a16="http://schemas.microsoft.com/office/drawing/2014/main" id="{4A6C7B6C-7CC1-4E4A-94BB-CD7B7C40F399}"/>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17" name="Text Box 66">
          <a:extLst>
            <a:ext uri="{FF2B5EF4-FFF2-40B4-BE49-F238E27FC236}">
              <a16:creationId xmlns:a16="http://schemas.microsoft.com/office/drawing/2014/main" id="{B17A23FB-98CD-4142-957A-7BF26E9CCCA9}"/>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418" name="Text Box 67">
          <a:extLst>
            <a:ext uri="{FF2B5EF4-FFF2-40B4-BE49-F238E27FC236}">
              <a16:creationId xmlns:a16="http://schemas.microsoft.com/office/drawing/2014/main" id="{8309F7C1-9365-4B4C-BF0D-83A1242176C4}"/>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419" name="Text Box 68">
          <a:extLst>
            <a:ext uri="{FF2B5EF4-FFF2-40B4-BE49-F238E27FC236}">
              <a16:creationId xmlns:a16="http://schemas.microsoft.com/office/drawing/2014/main" id="{4C2C93D5-1CCD-4347-82F6-01F6DC48CC51}"/>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20" name="Text Box 69">
          <a:extLst>
            <a:ext uri="{FF2B5EF4-FFF2-40B4-BE49-F238E27FC236}">
              <a16:creationId xmlns:a16="http://schemas.microsoft.com/office/drawing/2014/main" id="{7AD70CD0-9253-47B4-881B-DE6ED68D868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21" name="Text Box 70">
          <a:extLst>
            <a:ext uri="{FF2B5EF4-FFF2-40B4-BE49-F238E27FC236}">
              <a16:creationId xmlns:a16="http://schemas.microsoft.com/office/drawing/2014/main" id="{15A66679-78F1-463F-8A9F-FB00AB871836}"/>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22" name="Text Box 71">
          <a:extLst>
            <a:ext uri="{FF2B5EF4-FFF2-40B4-BE49-F238E27FC236}">
              <a16:creationId xmlns:a16="http://schemas.microsoft.com/office/drawing/2014/main" id="{3C5D1962-035A-4C76-B163-0B9094DD64C9}"/>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23" name="Text Box 72">
          <a:extLst>
            <a:ext uri="{FF2B5EF4-FFF2-40B4-BE49-F238E27FC236}">
              <a16:creationId xmlns:a16="http://schemas.microsoft.com/office/drawing/2014/main" id="{0C49DC34-CDCC-49E0-BD52-8261B3281167}"/>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24" name="Text Box 73">
          <a:extLst>
            <a:ext uri="{FF2B5EF4-FFF2-40B4-BE49-F238E27FC236}">
              <a16:creationId xmlns:a16="http://schemas.microsoft.com/office/drawing/2014/main" id="{C741B845-B1D4-4090-B06A-259FED0C92AA}"/>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25" name="Text Box 74">
          <a:extLst>
            <a:ext uri="{FF2B5EF4-FFF2-40B4-BE49-F238E27FC236}">
              <a16:creationId xmlns:a16="http://schemas.microsoft.com/office/drawing/2014/main" id="{E84D2E45-4E68-4487-BC1B-800091B9F93A}"/>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26" name="Text Box 75">
          <a:extLst>
            <a:ext uri="{FF2B5EF4-FFF2-40B4-BE49-F238E27FC236}">
              <a16:creationId xmlns:a16="http://schemas.microsoft.com/office/drawing/2014/main" id="{BB2EB9E9-6199-47AF-A6C9-8CAA3BEB9C4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27" name="Text Box 76">
          <a:extLst>
            <a:ext uri="{FF2B5EF4-FFF2-40B4-BE49-F238E27FC236}">
              <a16:creationId xmlns:a16="http://schemas.microsoft.com/office/drawing/2014/main" id="{A6D43433-CF94-4CFF-8188-679130306F5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28" name="Text Box 77">
          <a:extLst>
            <a:ext uri="{FF2B5EF4-FFF2-40B4-BE49-F238E27FC236}">
              <a16:creationId xmlns:a16="http://schemas.microsoft.com/office/drawing/2014/main" id="{5CFB66A6-7272-4213-85C3-2EE3EE74272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29" name="Text Box 78">
          <a:extLst>
            <a:ext uri="{FF2B5EF4-FFF2-40B4-BE49-F238E27FC236}">
              <a16:creationId xmlns:a16="http://schemas.microsoft.com/office/drawing/2014/main" id="{8F600A2E-608E-4588-AAA6-BAEC841D08E9}"/>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30" name="Text Box 79">
          <a:extLst>
            <a:ext uri="{FF2B5EF4-FFF2-40B4-BE49-F238E27FC236}">
              <a16:creationId xmlns:a16="http://schemas.microsoft.com/office/drawing/2014/main" id="{99778CE9-744A-4A8A-A3D4-6F3AF1084CAE}"/>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31" name="Text Box 80">
          <a:extLst>
            <a:ext uri="{FF2B5EF4-FFF2-40B4-BE49-F238E27FC236}">
              <a16:creationId xmlns:a16="http://schemas.microsoft.com/office/drawing/2014/main" id="{DE20E057-AEFC-4975-B6C6-F7C00E09B014}"/>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32" name="Text Box 81">
          <a:extLst>
            <a:ext uri="{FF2B5EF4-FFF2-40B4-BE49-F238E27FC236}">
              <a16:creationId xmlns:a16="http://schemas.microsoft.com/office/drawing/2014/main" id="{5D9C43E1-4FED-4333-8688-85889E927587}"/>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33" name="Text Box 82">
          <a:extLst>
            <a:ext uri="{FF2B5EF4-FFF2-40B4-BE49-F238E27FC236}">
              <a16:creationId xmlns:a16="http://schemas.microsoft.com/office/drawing/2014/main" id="{4A581E2E-A417-4E4A-908E-9DBDAC185D8C}"/>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34" name="Text Box 83">
          <a:extLst>
            <a:ext uri="{FF2B5EF4-FFF2-40B4-BE49-F238E27FC236}">
              <a16:creationId xmlns:a16="http://schemas.microsoft.com/office/drawing/2014/main" id="{A38D0610-2E88-43F6-8393-75D44BC097B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35" name="Text Box 84">
          <a:extLst>
            <a:ext uri="{FF2B5EF4-FFF2-40B4-BE49-F238E27FC236}">
              <a16:creationId xmlns:a16="http://schemas.microsoft.com/office/drawing/2014/main" id="{FB7D84D3-9610-4A20-9652-FE8B718275A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36" name="Text Box 85">
          <a:extLst>
            <a:ext uri="{FF2B5EF4-FFF2-40B4-BE49-F238E27FC236}">
              <a16:creationId xmlns:a16="http://schemas.microsoft.com/office/drawing/2014/main" id="{D68EB4F8-9402-4D91-A310-8186723E8286}"/>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37" name="Text Box 86">
          <a:extLst>
            <a:ext uri="{FF2B5EF4-FFF2-40B4-BE49-F238E27FC236}">
              <a16:creationId xmlns:a16="http://schemas.microsoft.com/office/drawing/2014/main" id="{4F21A2B9-5319-4206-ABD6-C883FCF45EE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38" name="Text Box 87">
          <a:extLst>
            <a:ext uri="{FF2B5EF4-FFF2-40B4-BE49-F238E27FC236}">
              <a16:creationId xmlns:a16="http://schemas.microsoft.com/office/drawing/2014/main" id="{AB4C9456-4D4F-41FD-AE6D-4333766C251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39" name="Text Box 88">
          <a:extLst>
            <a:ext uri="{FF2B5EF4-FFF2-40B4-BE49-F238E27FC236}">
              <a16:creationId xmlns:a16="http://schemas.microsoft.com/office/drawing/2014/main" id="{3C85BB9A-C516-4B30-8672-1FF692BEFF9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40" name="Text Box 89">
          <a:extLst>
            <a:ext uri="{FF2B5EF4-FFF2-40B4-BE49-F238E27FC236}">
              <a16:creationId xmlns:a16="http://schemas.microsoft.com/office/drawing/2014/main" id="{0AD5684D-520C-4EC3-8F6E-A7A1ED27F14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41" name="Text Box 90">
          <a:extLst>
            <a:ext uri="{FF2B5EF4-FFF2-40B4-BE49-F238E27FC236}">
              <a16:creationId xmlns:a16="http://schemas.microsoft.com/office/drawing/2014/main" id="{A5F53E0D-27B1-46DC-A8F8-3953035D7FF5}"/>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42" name="Text Box 91">
          <a:extLst>
            <a:ext uri="{FF2B5EF4-FFF2-40B4-BE49-F238E27FC236}">
              <a16:creationId xmlns:a16="http://schemas.microsoft.com/office/drawing/2014/main" id="{9EE89B6F-B2F8-4702-8F88-0E6A9A2F463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43" name="Text Box 92">
          <a:extLst>
            <a:ext uri="{FF2B5EF4-FFF2-40B4-BE49-F238E27FC236}">
              <a16:creationId xmlns:a16="http://schemas.microsoft.com/office/drawing/2014/main" id="{8B5894F7-5CBD-4AC2-96DA-5EC90E865B05}"/>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44" name="Text Box 93">
          <a:extLst>
            <a:ext uri="{FF2B5EF4-FFF2-40B4-BE49-F238E27FC236}">
              <a16:creationId xmlns:a16="http://schemas.microsoft.com/office/drawing/2014/main" id="{61C0C4B7-E0E2-4446-BC2D-B12BBF6FF316}"/>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45" name="Text Box 94">
          <a:extLst>
            <a:ext uri="{FF2B5EF4-FFF2-40B4-BE49-F238E27FC236}">
              <a16:creationId xmlns:a16="http://schemas.microsoft.com/office/drawing/2014/main" id="{F4A9A04A-CDE9-42FB-8D60-2CDF039A3BA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46" name="Text Box 95">
          <a:extLst>
            <a:ext uri="{FF2B5EF4-FFF2-40B4-BE49-F238E27FC236}">
              <a16:creationId xmlns:a16="http://schemas.microsoft.com/office/drawing/2014/main" id="{ED9B3EAB-D391-4543-9737-04C823750C1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47" name="Text Box 96">
          <a:extLst>
            <a:ext uri="{FF2B5EF4-FFF2-40B4-BE49-F238E27FC236}">
              <a16:creationId xmlns:a16="http://schemas.microsoft.com/office/drawing/2014/main" id="{31F9F793-CB45-4BD4-A20F-C56A4A531F9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48" name="Text Box 97">
          <a:extLst>
            <a:ext uri="{FF2B5EF4-FFF2-40B4-BE49-F238E27FC236}">
              <a16:creationId xmlns:a16="http://schemas.microsoft.com/office/drawing/2014/main" id="{40769652-ADD7-417D-A3D6-75D0CE532D74}"/>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49" name="Text Box 98">
          <a:extLst>
            <a:ext uri="{FF2B5EF4-FFF2-40B4-BE49-F238E27FC236}">
              <a16:creationId xmlns:a16="http://schemas.microsoft.com/office/drawing/2014/main" id="{BC79CE84-5F3D-422A-9715-662D8A8F5B48}"/>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450" name="Text Box 99">
          <a:extLst>
            <a:ext uri="{FF2B5EF4-FFF2-40B4-BE49-F238E27FC236}">
              <a16:creationId xmlns:a16="http://schemas.microsoft.com/office/drawing/2014/main" id="{CBFC866F-1F3A-429B-89BB-3A246C13FB3D}"/>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451" name="Text Box 100">
          <a:extLst>
            <a:ext uri="{FF2B5EF4-FFF2-40B4-BE49-F238E27FC236}">
              <a16:creationId xmlns:a16="http://schemas.microsoft.com/office/drawing/2014/main" id="{16891B1C-1F71-455D-994B-B5B32597FB57}"/>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52" name="Text Box 101">
          <a:extLst>
            <a:ext uri="{FF2B5EF4-FFF2-40B4-BE49-F238E27FC236}">
              <a16:creationId xmlns:a16="http://schemas.microsoft.com/office/drawing/2014/main" id="{FC505754-0974-45D2-A905-A4CF2F76D78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53" name="Text Box 102">
          <a:extLst>
            <a:ext uri="{FF2B5EF4-FFF2-40B4-BE49-F238E27FC236}">
              <a16:creationId xmlns:a16="http://schemas.microsoft.com/office/drawing/2014/main" id="{E8F7336E-0516-47E7-B40E-07688C47D38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54" name="Text Box 103">
          <a:extLst>
            <a:ext uri="{FF2B5EF4-FFF2-40B4-BE49-F238E27FC236}">
              <a16:creationId xmlns:a16="http://schemas.microsoft.com/office/drawing/2014/main" id="{BBCD1691-DFFB-44D3-B2FA-DDEC4821C34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55" name="Text Box 104">
          <a:extLst>
            <a:ext uri="{FF2B5EF4-FFF2-40B4-BE49-F238E27FC236}">
              <a16:creationId xmlns:a16="http://schemas.microsoft.com/office/drawing/2014/main" id="{9DD42235-C251-4D4F-B0DE-B97744ABB81A}"/>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56" name="Text Box 105">
          <a:extLst>
            <a:ext uri="{FF2B5EF4-FFF2-40B4-BE49-F238E27FC236}">
              <a16:creationId xmlns:a16="http://schemas.microsoft.com/office/drawing/2014/main" id="{1ADF6D3B-08D2-40C1-8591-376C44434C02}"/>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57" name="Text Box 106">
          <a:extLst>
            <a:ext uri="{FF2B5EF4-FFF2-40B4-BE49-F238E27FC236}">
              <a16:creationId xmlns:a16="http://schemas.microsoft.com/office/drawing/2014/main" id="{0081FBDF-4780-4632-9788-EB82FEDD343C}"/>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58" name="Text Box 107">
          <a:extLst>
            <a:ext uri="{FF2B5EF4-FFF2-40B4-BE49-F238E27FC236}">
              <a16:creationId xmlns:a16="http://schemas.microsoft.com/office/drawing/2014/main" id="{A43A89C9-655E-4D0A-8041-873A07F6EFE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59" name="Text Box 108">
          <a:extLst>
            <a:ext uri="{FF2B5EF4-FFF2-40B4-BE49-F238E27FC236}">
              <a16:creationId xmlns:a16="http://schemas.microsoft.com/office/drawing/2014/main" id="{89E07053-D900-4FB7-A750-72BF688BD7CE}"/>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60" name="Text Box 109">
          <a:extLst>
            <a:ext uri="{FF2B5EF4-FFF2-40B4-BE49-F238E27FC236}">
              <a16:creationId xmlns:a16="http://schemas.microsoft.com/office/drawing/2014/main" id="{4252DFB2-EB0C-4C45-906A-8916F4FC673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61" name="Text Box 110">
          <a:extLst>
            <a:ext uri="{FF2B5EF4-FFF2-40B4-BE49-F238E27FC236}">
              <a16:creationId xmlns:a16="http://schemas.microsoft.com/office/drawing/2014/main" id="{CC1E4430-51F9-468A-AFB7-DBB60F830F5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62" name="Text Box 111">
          <a:extLst>
            <a:ext uri="{FF2B5EF4-FFF2-40B4-BE49-F238E27FC236}">
              <a16:creationId xmlns:a16="http://schemas.microsoft.com/office/drawing/2014/main" id="{AA0AAAA9-2348-47C3-AC69-DA9B34AE075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63" name="Text Box 112">
          <a:extLst>
            <a:ext uri="{FF2B5EF4-FFF2-40B4-BE49-F238E27FC236}">
              <a16:creationId xmlns:a16="http://schemas.microsoft.com/office/drawing/2014/main" id="{DDDBD3A9-F32E-4EBC-BDF4-CB00FE2BD15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64" name="Text Box 113">
          <a:extLst>
            <a:ext uri="{FF2B5EF4-FFF2-40B4-BE49-F238E27FC236}">
              <a16:creationId xmlns:a16="http://schemas.microsoft.com/office/drawing/2014/main" id="{7AB2B1FD-17DF-4D12-9C00-DFC2F8664DCA}"/>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65" name="Text Box 114">
          <a:extLst>
            <a:ext uri="{FF2B5EF4-FFF2-40B4-BE49-F238E27FC236}">
              <a16:creationId xmlns:a16="http://schemas.microsoft.com/office/drawing/2014/main" id="{75116D3D-5388-46E3-9971-4CE9136F1293}"/>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66" name="Text Box 115">
          <a:extLst>
            <a:ext uri="{FF2B5EF4-FFF2-40B4-BE49-F238E27FC236}">
              <a16:creationId xmlns:a16="http://schemas.microsoft.com/office/drawing/2014/main" id="{7FCC65FC-1704-41EB-BCF0-89FC5C98C9BC}"/>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467" name="Text Box 116">
          <a:extLst>
            <a:ext uri="{FF2B5EF4-FFF2-40B4-BE49-F238E27FC236}">
              <a16:creationId xmlns:a16="http://schemas.microsoft.com/office/drawing/2014/main" id="{CC843581-7CA1-43B1-BC20-F30DBDF9D41D}"/>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468" name="Text Box 117">
          <a:extLst>
            <a:ext uri="{FF2B5EF4-FFF2-40B4-BE49-F238E27FC236}">
              <a16:creationId xmlns:a16="http://schemas.microsoft.com/office/drawing/2014/main" id="{CCC2EE68-D0CA-469A-B3EE-BAD4FABA1280}"/>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69" name="Text Box 118">
          <a:extLst>
            <a:ext uri="{FF2B5EF4-FFF2-40B4-BE49-F238E27FC236}">
              <a16:creationId xmlns:a16="http://schemas.microsoft.com/office/drawing/2014/main" id="{0A06056E-C7A0-4772-A0A4-9922EF164FA1}"/>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70" name="Text Box 119">
          <a:extLst>
            <a:ext uri="{FF2B5EF4-FFF2-40B4-BE49-F238E27FC236}">
              <a16:creationId xmlns:a16="http://schemas.microsoft.com/office/drawing/2014/main" id="{B7B00A7C-BBF6-431F-84E1-ED29C88FB9EE}"/>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71" name="Text Box 120">
          <a:extLst>
            <a:ext uri="{FF2B5EF4-FFF2-40B4-BE49-F238E27FC236}">
              <a16:creationId xmlns:a16="http://schemas.microsoft.com/office/drawing/2014/main" id="{FADB4E2E-1896-45A4-A1B5-999FD4902FD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72" name="Text Box 121">
          <a:extLst>
            <a:ext uri="{FF2B5EF4-FFF2-40B4-BE49-F238E27FC236}">
              <a16:creationId xmlns:a16="http://schemas.microsoft.com/office/drawing/2014/main" id="{5DB81F37-709C-4C47-9E98-CB3585F95E4F}"/>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73" name="Text Box 122">
          <a:extLst>
            <a:ext uri="{FF2B5EF4-FFF2-40B4-BE49-F238E27FC236}">
              <a16:creationId xmlns:a16="http://schemas.microsoft.com/office/drawing/2014/main" id="{9B93CFFF-367B-4287-AFC2-7D7B6D77FCE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74" name="Text Box 123">
          <a:extLst>
            <a:ext uri="{FF2B5EF4-FFF2-40B4-BE49-F238E27FC236}">
              <a16:creationId xmlns:a16="http://schemas.microsoft.com/office/drawing/2014/main" id="{22FF11CE-6980-4AB5-8D59-936032EA4CD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75" name="Text Box 124">
          <a:extLst>
            <a:ext uri="{FF2B5EF4-FFF2-40B4-BE49-F238E27FC236}">
              <a16:creationId xmlns:a16="http://schemas.microsoft.com/office/drawing/2014/main" id="{B09A5F1A-4306-41D5-BF1E-43499BC635B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76" name="Text Box 125">
          <a:extLst>
            <a:ext uri="{FF2B5EF4-FFF2-40B4-BE49-F238E27FC236}">
              <a16:creationId xmlns:a16="http://schemas.microsoft.com/office/drawing/2014/main" id="{F5953E61-02C0-4256-B7D6-63A30522C1F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77" name="Text Box 126">
          <a:extLst>
            <a:ext uri="{FF2B5EF4-FFF2-40B4-BE49-F238E27FC236}">
              <a16:creationId xmlns:a16="http://schemas.microsoft.com/office/drawing/2014/main" id="{CC7A14B3-8FC1-4ECE-ABAB-6867F384172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78" name="Text Box 127">
          <a:extLst>
            <a:ext uri="{FF2B5EF4-FFF2-40B4-BE49-F238E27FC236}">
              <a16:creationId xmlns:a16="http://schemas.microsoft.com/office/drawing/2014/main" id="{C64C23E2-663E-4383-A7CC-707E25A84A2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79" name="Text Box 128">
          <a:extLst>
            <a:ext uri="{FF2B5EF4-FFF2-40B4-BE49-F238E27FC236}">
              <a16:creationId xmlns:a16="http://schemas.microsoft.com/office/drawing/2014/main" id="{445A1D62-2779-4121-8230-7F08EC761AA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80" name="Text Box 129">
          <a:extLst>
            <a:ext uri="{FF2B5EF4-FFF2-40B4-BE49-F238E27FC236}">
              <a16:creationId xmlns:a16="http://schemas.microsoft.com/office/drawing/2014/main" id="{6B93ADB6-4DBE-4923-BA73-49CEEF368DC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81" name="Text Box 130">
          <a:extLst>
            <a:ext uri="{FF2B5EF4-FFF2-40B4-BE49-F238E27FC236}">
              <a16:creationId xmlns:a16="http://schemas.microsoft.com/office/drawing/2014/main" id="{F0090131-F701-467D-AC7C-14A4B7A296E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82" name="Text Box 131">
          <a:extLst>
            <a:ext uri="{FF2B5EF4-FFF2-40B4-BE49-F238E27FC236}">
              <a16:creationId xmlns:a16="http://schemas.microsoft.com/office/drawing/2014/main" id="{B268FFB7-06BF-4035-9004-D6F2BDC65ED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83" name="Text Box 132">
          <a:extLst>
            <a:ext uri="{FF2B5EF4-FFF2-40B4-BE49-F238E27FC236}">
              <a16:creationId xmlns:a16="http://schemas.microsoft.com/office/drawing/2014/main" id="{6C1E34CD-2906-45A2-B3FB-1DE94E66B29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84" name="Text Box 133">
          <a:extLst>
            <a:ext uri="{FF2B5EF4-FFF2-40B4-BE49-F238E27FC236}">
              <a16:creationId xmlns:a16="http://schemas.microsoft.com/office/drawing/2014/main" id="{DB94D59A-421A-486D-8BA4-4903C9802DC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85" name="Text Box 134">
          <a:extLst>
            <a:ext uri="{FF2B5EF4-FFF2-40B4-BE49-F238E27FC236}">
              <a16:creationId xmlns:a16="http://schemas.microsoft.com/office/drawing/2014/main" id="{99E88CA3-ACF1-4E92-9E38-7884BE1DFF4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86" name="Text Box 135">
          <a:extLst>
            <a:ext uri="{FF2B5EF4-FFF2-40B4-BE49-F238E27FC236}">
              <a16:creationId xmlns:a16="http://schemas.microsoft.com/office/drawing/2014/main" id="{7998CF84-617D-428F-811B-9FB73C965A1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87" name="Text Box 136">
          <a:extLst>
            <a:ext uri="{FF2B5EF4-FFF2-40B4-BE49-F238E27FC236}">
              <a16:creationId xmlns:a16="http://schemas.microsoft.com/office/drawing/2014/main" id="{B4A50252-9810-4FB9-8A90-026F682682D9}"/>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88" name="Text Box 137">
          <a:extLst>
            <a:ext uri="{FF2B5EF4-FFF2-40B4-BE49-F238E27FC236}">
              <a16:creationId xmlns:a16="http://schemas.microsoft.com/office/drawing/2014/main" id="{223645F1-9917-4367-A5BF-F2FF9737FB04}"/>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89" name="Text Box 138">
          <a:extLst>
            <a:ext uri="{FF2B5EF4-FFF2-40B4-BE49-F238E27FC236}">
              <a16:creationId xmlns:a16="http://schemas.microsoft.com/office/drawing/2014/main" id="{DEEB140E-4493-4BBB-999E-9A191E9E9271}"/>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90" name="Text Box 139">
          <a:extLst>
            <a:ext uri="{FF2B5EF4-FFF2-40B4-BE49-F238E27FC236}">
              <a16:creationId xmlns:a16="http://schemas.microsoft.com/office/drawing/2014/main" id="{15FA8E83-D498-48A2-A85E-2851AF028A0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91" name="Text Box 140">
          <a:extLst>
            <a:ext uri="{FF2B5EF4-FFF2-40B4-BE49-F238E27FC236}">
              <a16:creationId xmlns:a16="http://schemas.microsoft.com/office/drawing/2014/main" id="{524E7860-6314-4C83-A008-6D00287D514B}"/>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92" name="Text Box 141">
          <a:extLst>
            <a:ext uri="{FF2B5EF4-FFF2-40B4-BE49-F238E27FC236}">
              <a16:creationId xmlns:a16="http://schemas.microsoft.com/office/drawing/2014/main" id="{672883B0-AFA4-4FA2-94DD-AF0D56DB8B2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93" name="Text Box 142">
          <a:extLst>
            <a:ext uri="{FF2B5EF4-FFF2-40B4-BE49-F238E27FC236}">
              <a16:creationId xmlns:a16="http://schemas.microsoft.com/office/drawing/2014/main" id="{AC98BE34-2E69-472C-992B-334160B77010}"/>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94" name="Text Box 143">
          <a:extLst>
            <a:ext uri="{FF2B5EF4-FFF2-40B4-BE49-F238E27FC236}">
              <a16:creationId xmlns:a16="http://schemas.microsoft.com/office/drawing/2014/main" id="{2783B824-E2FE-4BF9-BF41-C26EB8D295F9}"/>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495" name="Text Box 144">
          <a:extLst>
            <a:ext uri="{FF2B5EF4-FFF2-40B4-BE49-F238E27FC236}">
              <a16:creationId xmlns:a16="http://schemas.microsoft.com/office/drawing/2014/main" id="{1279BDC8-C03A-4A0E-A600-DDA98BD49D3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96" name="Text Box 145">
          <a:extLst>
            <a:ext uri="{FF2B5EF4-FFF2-40B4-BE49-F238E27FC236}">
              <a16:creationId xmlns:a16="http://schemas.microsoft.com/office/drawing/2014/main" id="{18888D25-B1B5-46E5-8716-5800DA1A6B3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97" name="Text Box 146">
          <a:extLst>
            <a:ext uri="{FF2B5EF4-FFF2-40B4-BE49-F238E27FC236}">
              <a16:creationId xmlns:a16="http://schemas.microsoft.com/office/drawing/2014/main" id="{37C41E81-15FA-40D7-8D02-41E63645ACAC}"/>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498" name="Text Box 147">
          <a:extLst>
            <a:ext uri="{FF2B5EF4-FFF2-40B4-BE49-F238E27FC236}">
              <a16:creationId xmlns:a16="http://schemas.microsoft.com/office/drawing/2014/main" id="{A8EC50B0-0C54-4218-845F-351923A1ED31}"/>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499" name="Text Box 148">
          <a:extLst>
            <a:ext uri="{FF2B5EF4-FFF2-40B4-BE49-F238E27FC236}">
              <a16:creationId xmlns:a16="http://schemas.microsoft.com/office/drawing/2014/main" id="{C82FB111-2349-4637-BD88-537CB53F1E3F}"/>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500" name="Text Box 149">
          <a:extLst>
            <a:ext uri="{FF2B5EF4-FFF2-40B4-BE49-F238E27FC236}">
              <a16:creationId xmlns:a16="http://schemas.microsoft.com/office/drawing/2014/main" id="{9EE5BA4D-257B-44CB-A372-DFA430F4661D}"/>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01" name="Text Box 150">
          <a:extLst>
            <a:ext uri="{FF2B5EF4-FFF2-40B4-BE49-F238E27FC236}">
              <a16:creationId xmlns:a16="http://schemas.microsoft.com/office/drawing/2014/main" id="{6035728D-60C9-4120-AF06-11F846D1570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02" name="Text Box 151">
          <a:extLst>
            <a:ext uri="{FF2B5EF4-FFF2-40B4-BE49-F238E27FC236}">
              <a16:creationId xmlns:a16="http://schemas.microsoft.com/office/drawing/2014/main" id="{05D840E9-3AB3-4B25-8330-05FCF7EFA85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03" name="Text Box 152">
          <a:extLst>
            <a:ext uri="{FF2B5EF4-FFF2-40B4-BE49-F238E27FC236}">
              <a16:creationId xmlns:a16="http://schemas.microsoft.com/office/drawing/2014/main" id="{AF4B6F7D-63CD-4C46-93B5-4E0BE6B3D5DC}"/>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04" name="Text Box 153">
          <a:extLst>
            <a:ext uri="{FF2B5EF4-FFF2-40B4-BE49-F238E27FC236}">
              <a16:creationId xmlns:a16="http://schemas.microsoft.com/office/drawing/2014/main" id="{A930C2D9-B6D7-404B-B5F3-DD9B91D3CD1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05" name="Text Box 154">
          <a:extLst>
            <a:ext uri="{FF2B5EF4-FFF2-40B4-BE49-F238E27FC236}">
              <a16:creationId xmlns:a16="http://schemas.microsoft.com/office/drawing/2014/main" id="{CAB417BD-0942-40F4-AFA1-559E49618BC1}"/>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06" name="Text Box 155">
          <a:extLst>
            <a:ext uri="{FF2B5EF4-FFF2-40B4-BE49-F238E27FC236}">
              <a16:creationId xmlns:a16="http://schemas.microsoft.com/office/drawing/2014/main" id="{6FEF59B3-4C58-4879-AA0A-8C18F767FEB7}"/>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07" name="Text Box 156">
          <a:extLst>
            <a:ext uri="{FF2B5EF4-FFF2-40B4-BE49-F238E27FC236}">
              <a16:creationId xmlns:a16="http://schemas.microsoft.com/office/drawing/2014/main" id="{1BC907DF-8EA3-40CE-ACCA-46D0E3F87D7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08" name="Text Box 157">
          <a:extLst>
            <a:ext uri="{FF2B5EF4-FFF2-40B4-BE49-F238E27FC236}">
              <a16:creationId xmlns:a16="http://schemas.microsoft.com/office/drawing/2014/main" id="{C4AC382B-8196-4218-BE6D-7DC32341AD2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09" name="Text Box 158">
          <a:extLst>
            <a:ext uri="{FF2B5EF4-FFF2-40B4-BE49-F238E27FC236}">
              <a16:creationId xmlns:a16="http://schemas.microsoft.com/office/drawing/2014/main" id="{71B59F7E-ECAD-430A-A4A9-E734B14A254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10" name="Text Box 159">
          <a:extLst>
            <a:ext uri="{FF2B5EF4-FFF2-40B4-BE49-F238E27FC236}">
              <a16:creationId xmlns:a16="http://schemas.microsoft.com/office/drawing/2014/main" id="{37362ECA-EE7D-4EEB-BDBF-9423DAE3406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11" name="Text Box 160">
          <a:extLst>
            <a:ext uri="{FF2B5EF4-FFF2-40B4-BE49-F238E27FC236}">
              <a16:creationId xmlns:a16="http://schemas.microsoft.com/office/drawing/2014/main" id="{0394D1FE-7520-4615-880C-D223E9EA57B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12" name="Text Box 161">
          <a:extLst>
            <a:ext uri="{FF2B5EF4-FFF2-40B4-BE49-F238E27FC236}">
              <a16:creationId xmlns:a16="http://schemas.microsoft.com/office/drawing/2014/main" id="{E24AF6D5-3DB2-4D77-88D8-B767D41E73DE}"/>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13" name="Text Box 162">
          <a:extLst>
            <a:ext uri="{FF2B5EF4-FFF2-40B4-BE49-F238E27FC236}">
              <a16:creationId xmlns:a16="http://schemas.microsoft.com/office/drawing/2014/main" id="{460C720D-C355-4E4D-924B-0BEA30D0D951}"/>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14" name="Text Box 163">
          <a:extLst>
            <a:ext uri="{FF2B5EF4-FFF2-40B4-BE49-F238E27FC236}">
              <a16:creationId xmlns:a16="http://schemas.microsoft.com/office/drawing/2014/main" id="{FB775997-C76B-4733-AA37-DE3360BC768A}"/>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15" name="Text Box 164">
          <a:extLst>
            <a:ext uri="{FF2B5EF4-FFF2-40B4-BE49-F238E27FC236}">
              <a16:creationId xmlns:a16="http://schemas.microsoft.com/office/drawing/2014/main" id="{5C0B26EE-C30B-4545-B2F0-60953B4ED96D}"/>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516" name="Text Box 165">
          <a:extLst>
            <a:ext uri="{FF2B5EF4-FFF2-40B4-BE49-F238E27FC236}">
              <a16:creationId xmlns:a16="http://schemas.microsoft.com/office/drawing/2014/main" id="{5164316D-3798-4DFE-85E7-75AF8E9AB485}"/>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77905</xdr:rowOff>
    </xdr:to>
    <xdr:sp macro="" textlink="">
      <xdr:nvSpPr>
        <xdr:cNvPr id="1517" name="Text Box 166">
          <a:extLst>
            <a:ext uri="{FF2B5EF4-FFF2-40B4-BE49-F238E27FC236}">
              <a16:creationId xmlns:a16="http://schemas.microsoft.com/office/drawing/2014/main" id="{7F7D10F6-6F90-4DE9-9C7F-5FC419B4B157}"/>
            </a:ext>
          </a:extLst>
        </xdr:cNvPr>
        <xdr:cNvSpPr txBox="1">
          <a:spLocks noChangeArrowheads="1"/>
        </xdr:cNvSpPr>
      </xdr:nvSpPr>
      <xdr:spPr bwMode="auto">
        <a:xfrm>
          <a:off x="657225" y="67484625"/>
          <a:ext cx="76200"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18" name="Text Box 167">
          <a:extLst>
            <a:ext uri="{FF2B5EF4-FFF2-40B4-BE49-F238E27FC236}">
              <a16:creationId xmlns:a16="http://schemas.microsoft.com/office/drawing/2014/main" id="{4B0DF7D5-8BFA-43F9-9F97-BDB1990383B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19" name="Text Box 168">
          <a:extLst>
            <a:ext uri="{FF2B5EF4-FFF2-40B4-BE49-F238E27FC236}">
              <a16:creationId xmlns:a16="http://schemas.microsoft.com/office/drawing/2014/main" id="{B3007A32-3CCF-4E06-902F-F3BC293492E4}"/>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20" name="Text Box 169">
          <a:extLst>
            <a:ext uri="{FF2B5EF4-FFF2-40B4-BE49-F238E27FC236}">
              <a16:creationId xmlns:a16="http://schemas.microsoft.com/office/drawing/2014/main" id="{578504A3-E2C8-40BA-88AF-E07905A32B4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21" name="Text Box 170">
          <a:extLst>
            <a:ext uri="{FF2B5EF4-FFF2-40B4-BE49-F238E27FC236}">
              <a16:creationId xmlns:a16="http://schemas.microsoft.com/office/drawing/2014/main" id="{A2FFF6C9-44E6-4078-8D0D-A4087CF2C55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22" name="Text Box 171">
          <a:extLst>
            <a:ext uri="{FF2B5EF4-FFF2-40B4-BE49-F238E27FC236}">
              <a16:creationId xmlns:a16="http://schemas.microsoft.com/office/drawing/2014/main" id="{F509D5AF-AEFC-4C67-817D-9A72B1331019}"/>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23" name="Text Box 172">
          <a:extLst>
            <a:ext uri="{FF2B5EF4-FFF2-40B4-BE49-F238E27FC236}">
              <a16:creationId xmlns:a16="http://schemas.microsoft.com/office/drawing/2014/main" id="{F450E50D-C394-4226-B24D-A4C0A026B3A2}"/>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24" name="Text Box 173">
          <a:extLst>
            <a:ext uri="{FF2B5EF4-FFF2-40B4-BE49-F238E27FC236}">
              <a16:creationId xmlns:a16="http://schemas.microsoft.com/office/drawing/2014/main" id="{342D91F4-54EE-4FF5-9F24-52D794D8EF0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25" name="Text Box 174">
          <a:extLst>
            <a:ext uri="{FF2B5EF4-FFF2-40B4-BE49-F238E27FC236}">
              <a16:creationId xmlns:a16="http://schemas.microsoft.com/office/drawing/2014/main" id="{867BE630-84A1-4FCB-BFED-F792CE7DE5F5}"/>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26" name="Text Box 175">
          <a:extLst>
            <a:ext uri="{FF2B5EF4-FFF2-40B4-BE49-F238E27FC236}">
              <a16:creationId xmlns:a16="http://schemas.microsoft.com/office/drawing/2014/main" id="{F0C3D9C8-20F3-436C-904D-3C39FCBF8D17}"/>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27" name="Text Box 176">
          <a:extLst>
            <a:ext uri="{FF2B5EF4-FFF2-40B4-BE49-F238E27FC236}">
              <a16:creationId xmlns:a16="http://schemas.microsoft.com/office/drawing/2014/main" id="{757A0CFE-B5E8-4CCE-8BCD-A7CAED0B93C2}"/>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28" name="Text Box 177">
          <a:extLst>
            <a:ext uri="{FF2B5EF4-FFF2-40B4-BE49-F238E27FC236}">
              <a16:creationId xmlns:a16="http://schemas.microsoft.com/office/drawing/2014/main" id="{2316688F-F55B-4E77-8559-0A0174CC8465}"/>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29" name="Text Box 178">
          <a:extLst>
            <a:ext uri="{FF2B5EF4-FFF2-40B4-BE49-F238E27FC236}">
              <a16:creationId xmlns:a16="http://schemas.microsoft.com/office/drawing/2014/main" id="{CECEDD7D-6790-4A0C-9389-C0724A6CF093}"/>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30" name="Text Box 179">
          <a:extLst>
            <a:ext uri="{FF2B5EF4-FFF2-40B4-BE49-F238E27FC236}">
              <a16:creationId xmlns:a16="http://schemas.microsoft.com/office/drawing/2014/main" id="{71309FB5-6016-427F-9E73-81E1BFF87582}"/>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31" name="Text Box 180">
          <a:extLst>
            <a:ext uri="{FF2B5EF4-FFF2-40B4-BE49-F238E27FC236}">
              <a16:creationId xmlns:a16="http://schemas.microsoft.com/office/drawing/2014/main" id="{C86E43E1-6B26-460C-81EF-10DBBC0410C9}"/>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32" name="Text Box 181">
          <a:extLst>
            <a:ext uri="{FF2B5EF4-FFF2-40B4-BE49-F238E27FC236}">
              <a16:creationId xmlns:a16="http://schemas.microsoft.com/office/drawing/2014/main" id="{CDB570E4-4111-4D7D-A42C-38227C16E630}"/>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33" name="Text Box 182">
          <a:extLst>
            <a:ext uri="{FF2B5EF4-FFF2-40B4-BE49-F238E27FC236}">
              <a16:creationId xmlns:a16="http://schemas.microsoft.com/office/drawing/2014/main" id="{524E7CFA-CA0A-46CE-9748-0CE505D4AA2A}"/>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34" name="Text Box 183">
          <a:extLst>
            <a:ext uri="{FF2B5EF4-FFF2-40B4-BE49-F238E27FC236}">
              <a16:creationId xmlns:a16="http://schemas.microsoft.com/office/drawing/2014/main" id="{A68347AD-122F-408E-8E73-16BE601E90CF}"/>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35" name="Text Box 184">
          <a:extLst>
            <a:ext uri="{FF2B5EF4-FFF2-40B4-BE49-F238E27FC236}">
              <a16:creationId xmlns:a16="http://schemas.microsoft.com/office/drawing/2014/main" id="{BB7F5270-77DB-44C0-B275-D1E5FF3E28FE}"/>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36" name="Text Box 185">
          <a:extLst>
            <a:ext uri="{FF2B5EF4-FFF2-40B4-BE49-F238E27FC236}">
              <a16:creationId xmlns:a16="http://schemas.microsoft.com/office/drawing/2014/main" id="{98DEA74C-2B44-4A1C-A357-69031531783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37" name="Text Box 186">
          <a:extLst>
            <a:ext uri="{FF2B5EF4-FFF2-40B4-BE49-F238E27FC236}">
              <a16:creationId xmlns:a16="http://schemas.microsoft.com/office/drawing/2014/main" id="{ED6A4270-37BF-49C8-9C69-888F4FC4E6F6}"/>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38" name="Text Box 187">
          <a:extLst>
            <a:ext uri="{FF2B5EF4-FFF2-40B4-BE49-F238E27FC236}">
              <a16:creationId xmlns:a16="http://schemas.microsoft.com/office/drawing/2014/main" id="{1BF5AEE2-8BE5-4AD5-88E8-94E16D24BB55}"/>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39" name="Text Box 188">
          <a:extLst>
            <a:ext uri="{FF2B5EF4-FFF2-40B4-BE49-F238E27FC236}">
              <a16:creationId xmlns:a16="http://schemas.microsoft.com/office/drawing/2014/main" id="{F1E1BFF1-A637-48FA-AA99-9E5E9BA7014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40" name="Text Box 189">
          <a:extLst>
            <a:ext uri="{FF2B5EF4-FFF2-40B4-BE49-F238E27FC236}">
              <a16:creationId xmlns:a16="http://schemas.microsoft.com/office/drawing/2014/main" id="{45A199ED-D173-41C8-A186-EBF7B36B4C01}"/>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41" name="Text Box 190">
          <a:extLst>
            <a:ext uri="{FF2B5EF4-FFF2-40B4-BE49-F238E27FC236}">
              <a16:creationId xmlns:a16="http://schemas.microsoft.com/office/drawing/2014/main" id="{EB90C449-28B1-4292-A25F-84C9FDF0948D}"/>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42" name="Text Box 191">
          <a:extLst>
            <a:ext uri="{FF2B5EF4-FFF2-40B4-BE49-F238E27FC236}">
              <a16:creationId xmlns:a16="http://schemas.microsoft.com/office/drawing/2014/main" id="{9818D6C6-7760-496F-B260-7CB0D4EAFC58}"/>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77905</xdr:rowOff>
    </xdr:to>
    <xdr:sp macro="" textlink="">
      <xdr:nvSpPr>
        <xdr:cNvPr id="1543" name="Text Box 192">
          <a:extLst>
            <a:ext uri="{FF2B5EF4-FFF2-40B4-BE49-F238E27FC236}">
              <a16:creationId xmlns:a16="http://schemas.microsoft.com/office/drawing/2014/main" id="{89258805-D707-4938-B83D-C09421F1CAE1}"/>
            </a:ext>
          </a:extLst>
        </xdr:cNvPr>
        <xdr:cNvSpPr txBox="1">
          <a:spLocks noChangeArrowheads="1"/>
        </xdr:cNvSpPr>
      </xdr:nvSpPr>
      <xdr:spPr bwMode="auto">
        <a:xfrm>
          <a:off x="70485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44" name="Text Box 194">
          <a:extLst>
            <a:ext uri="{FF2B5EF4-FFF2-40B4-BE49-F238E27FC236}">
              <a16:creationId xmlns:a16="http://schemas.microsoft.com/office/drawing/2014/main" id="{5416B878-95A1-4D93-AD27-1EFAF3C4CCCB}"/>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77905</xdr:rowOff>
    </xdr:to>
    <xdr:sp macro="" textlink="">
      <xdr:nvSpPr>
        <xdr:cNvPr id="1545" name="Text Box 195">
          <a:extLst>
            <a:ext uri="{FF2B5EF4-FFF2-40B4-BE49-F238E27FC236}">
              <a16:creationId xmlns:a16="http://schemas.microsoft.com/office/drawing/2014/main" id="{5D68FC8D-3DE0-4C5C-B0E6-B0F79B8C4CE9}"/>
            </a:ext>
          </a:extLst>
        </xdr:cNvPr>
        <xdr:cNvSpPr txBox="1">
          <a:spLocks noChangeArrowheads="1"/>
        </xdr:cNvSpPr>
      </xdr:nvSpPr>
      <xdr:spPr bwMode="auto">
        <a:xfrm>
          <a:off x="647700" y="67484625"/>
          <a:ext cx="104775" cy="1041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546" name="Text Box 2">
          <a:extLst>
            <a:ext uri="{FF2B5EF4-FFF2-40B4-BE49-F238E27FC236}">
              <a16:creationId xmlns:a16="http://schemas.microsoft.com/office/drawing/2014/main" id="{5083F367-9B32-4A76-90E4-6916B5CBC128}"/>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47" name="Text Box 3">
          <a:extLst>
            <a:ext uri="{FF2B5EF4-FFF2-40B4-BE49-F238E27FC236}">
              <a16:creationId xmlns:a16="http://schemas.microsoft.com/office/drawing/2014/main" id="{077D2398-766D-4D34-A03F-FCB7865ED66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48" name="Text Box 4">
          <a:extLst>
            <a:ext uri="{FF2B5EF4-FFF2-40B4-BE49-F238E27FC236}">
              <a16:creationId xmlns:a16="http://schemas.microsoft.com/office/drawing/2014/main" id="{0B8D9420-1725-4C9D-8A31-2D3A9C3BC90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49" name="Text Box 5">
          <a:extLst>
            <a:ext uri="{FF2B5EF4-FFF2-40B4-BE49-F238E27FC236}">
              <a16:creationId xmlns:a16="http://schemas.microsoft.com/office/drawing/2014/main" id="{39DCA624-0DF4-4CD5-BBDF-7035E3DDF18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50" name="Text Box 6">
          <a:extLst>
            <a:ext uri="{FF2B5EF4-FFF2-40B4-BE49-F238E27FC236}">
              <a16:creationId xmlns:a16="http://schemas.microsoft.com/office/drawing/2014/main" id="{28A74048-A1EB-4656-BEFC-C457D30F0B92}"/>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51" name="Text Box 7">
          <a:extLst>
            <a:ext uri="{FF2B5EF4-FFF2-40B4-BE49-F238E27FC236}">
              <a16:creationId xmlns:a16="http://schemas.microsoft.com/office/drawing/2014/main" id="{0483622E-4545-4F32-A7A6-D8143AEE6B45}"/>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52" name="Text Box 8">
          <a:extLst>
            <a:ext uri="{FF2B5EF4-FFF2-40B4-BE49-F238E27FC236}">
              <a16:creationId xmlns:a16="http://schemas.microsoft.com/office/drawing/2014/main" id="{C166F84A-926C-411C-A060-D1A4BD21C0C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53" name="Text Box 9">
          <a:extLst>
            <a:ext uri="{FF2B5EF4-FFF2-40B4-BE49-F238E27FC236}">
              <a16:creationId xmlns:a16="http://schemas.microsoft.com/office/drawing/2014/main" id="{47145CFF-F4A7-4BD3-B867-B758978E852C}"/>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54" name="Text Box 10">
          <a:extLst>
            <a:ext uri="{FF2B5EF4-FFF2-40B4-BE49-F238E27FC236}">
              <a16:creationId xmlns:a16="http://schemas.microsoft.com/office/drawing/2014/main" id="{10B53304-DE52-454D-A7B9-1EC826C58E3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55" name="Text Box 11">
          <a:extLst>
            <a:ext uri="{FF2B5EF4-FFF2-40B4-BE49-F238E27FC236}">
              <a16:creationId xmlns:a16="http://schemas.microsoft.com/office/drawing/2014/main" id="{5676A9E5-7D36-44B3-B69C-8D102260DBFA}"/>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56" name="Text Box 12">
          <a:extLst>
            <a:ext uri="{FF2B5EF4-FFF2-40B4-BE49-F238E27FC236}">
              <a16:creationId xmlns:a16="http://schemas.microsoft.com/office/drawing/2014/main" id="{4518983F-CC95-4FC8-8B52-9AC6F2D06F5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57" name="Text Box 13">
          <a:extLst>
            <a:ext uri="{FF2B5EF4-FFF2-40B4-BE49-F238E27FC236}">
              <a16:creationId xmlns:a16="http://schemas.microsoft.com/office/drawing/2014/main" id="{96295E26-8426-4623-9B47-F7E7BFA8BB6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58" name="Text Box 14">
          <a:extLst>
            <a:ext uri="{FF2B5EF4-FFF2-40B4-BE49-F238E27FC236}">
              <a16:creationId xmlns:a16="http://schemas.microsoft.com/office/drawing/2014/main" id="{23322417-ABC2-45A2-B918-E712F8F8F5A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59" name="Text Box 15">
          <a:extLst>
            <a:ext uri="{FF2B5EF4-FFF2-40B4-BE49-F238E27FC236}">
              <a16:creationId xmlns:a16="http://schemas.microsoft.com/office/drawing/2014/main" id="{165B5BF4-06CF-44C0-88EC-AC5AE7158DDF}"/>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60" name="Text Box 16">
          <a:extLst>
            <a:ext uri="{FF2B5EF4-FFF2-40B4-BE49-F238E27FC236}">
              <a16:creationId xmlns:a16="http://schemas.microsoft.com/office/drawing/2014/main" id="{E2D539A6-71FB-4ECC-B752-F26AF9652E7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61" name="Text Box 17">
          <a:extLst>
            <a:ext uri="{FF2B5EF4-FFF2-40B4-BE49-F238E27FC236}">
              <a16:creationId xmlns:a16="http://schemas.microsoft.com/office/drawing/2014/main" id="{75F9A899-5162-4DA7-B19F-FAF60D1B243D}"/>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562" name="Text Box 18">
          <a:extLst>
            <a:ext uri="{FF2B5EF4-FFF2-40B4-BE49-F238E27FC236}">
              <a16:creationId xmlns:a16="http://schemas.microsoft.com/office/drawing/2014/main" id="{C2F87AC3-2F6E-41C2-8C4C-594EB51B70C1}"/>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563" name="Text Box 19">
          <a:extLst>
            <a:ext uri="{FF2B5EF4-FFF2-40B4-BE49-F238E27FC236}">
              <a16:creationId xmlns:a16="http://schemas.microsoft.com/office/drawing/2014/main" id="{65D0F8BE-FB83-492F-806A-B97495F248AF}"/>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64" name="Text Box 20">
          <a:extLst>
            <a:ext uri="{FF2B5EF4-FFF2-40B4-BE49-F238E27FC236}">
              <a16:creationId xmlns:a16="http://schemas.microsoft.com/office/drawing/2014/main" id="{2EC5C6CB-916F-444E-AC5E-429F062F91B6}"/>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65" name="Text Box 21">
          <a:extLst>
            <a:ext uri="{FF2B5EF4-FFF2-40B4-BE49-F238E27FC236}">
              <a16:creationId xmlns:a16="http://schemas.microsoft.com/office/drawing/2014/main" id="{AFC29E61-C20A-42B5-B614-1D454366BC56}"/>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66" name="Text Box 22">
          <a:extLst>
            <a:ext uri="{FF2B5EF4-FFF2-40B4-BE49-F238E27FC236}">
              <a16:creationId xmlns:a16="http://schemas.microsoft.com/office/drawing/2014/main" id="{D86EBA81-7769-43CD-9AF8-65F4687756F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67" name="Text Box 23">
          <a:extLst>
            <a:ext uri="{FF2B5EF4-FFF2-40B4-BE49-F238E27FC236}">
              <a16:creationId xmlns:a16="http://schemas.microsoft.com/office/drawing/2014/main" id="{06042919-2700-4AD4-9FDA-59B9AD3ACB92}"/>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68" name="Text Box 24">
          <a:extLst>
            <a:ext uri="{FF2B5EF4-FFF2-40B4-BE49-F238E27FC236}">
              <a16:creationId xmlns:a16="http://schemas.microsoft.com/office/drawing/2014/main" id="{0B811887-C535-4B84-8FB0-13417563BC08}"/>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69" name="Text Box 25">
          <a:extLst>
            <a:ext uri="{FF2B5EF4-FFF2-40B4-BE49-F238E27FC236}">
              <a16:creationId xmlns:a16="http://schemas.microsoft.com/office/drawing/2014/main" id="{9B8661FB-901F-4A94-AB16-F62F1336A5B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70" name="Text Box 26">
          <a:extLst>
            <a:ext uri="{FF2B5EF4-FFF2-40B4-BE49-F238E27FC236}">
              <a16:creationId xmlns:a16="http://schemas.microsoft.com/office/drawing/2014/main" id="{762BD2F7-E527-452B-85F9-3F2C5055A2C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71" name="Text Box 27">
          <a:extLst>
            <a:ext uri="{FF2B5EF4-FFF2-40B4-BE49-F238E27FC236}">
              <a16:creationId xmlns:a16="http://schemas.microsoft.com/office/drawing/2014/main" id="{DD040D8C-5CA1-45FD-8720-419AA229AF5C}"/>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72" name="Text Box 28">
          <a:extLst>
            <a:ext uri="{FF2B5EF4-FFF2-40B4-BE49-F238E27FC236}">
              <a16:creationId xmlns:a16="http://schemas.microsoft.com/office/drawing/2014/main" id="{D5EACAD5-AD0A-45D6-9CB9-1F2334BD7F9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73" name="Text Box 29">
          <a:extLst>
            <a:ext uri="{FF2B5EF4-FFF2-40B4-BE49-F238E27FC236}">
              <a16:creationId xmlns:a16="http://schemas.microsoft.com/office/drawing/2014/main" id="{FC059712-AD29-49DF-81CE-9D2A76241FA4}"/>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74" name="Text Box 30">
          <a:extLst>
            <a:ext uri="{FF2B5EF4-FFF2-40B4-BE49-F238E27FC236}">
              <a16:creationId xmlns:a16="http://schemas.microsoft.com/office/drawing/2014/main" id="{AC9015E7-7F31-48B9-9DD2-9E91CB9AD0D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75" name="Text Box 31">
          <a:extLst>
            <a:ext uri="{FF2B5EF4-FFF2-40B4-BE49-F238E27FC236}">
              <a16:creationId xmlns:a16="http://schemas.microsoft.com/office/drawing/2014/main" id="{F9DA6275-0B58-4928-8A65-96D9F6B17D8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76" name="Text Box 32">
          <a:extLst>
            <a:ext uri="{FF2B5EF4-FFF2-40B4-BE49-F238E27FC236}">
              <a16:creationId xmlns:a16="http://schemas.microsoft.com/office/drawing/2014/main" id="{AAA553EB-2E76-400E-AF45-1641704D9210}"/>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77" name="Text Box 33">
          <a:extLst>
            <a:ext uri="{FF2B5EF4-FFF2-40B4-BE49-F238E27FC236}">
              <a16:creationId xmlns:a16="http://schemas.microsoft.com/office/drawing/2014/main" id="{10A6EFE5-D3DE-4DA3-A85C-E53025AB440E}"/>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78" name="Text Box 34">
          <a:extLst>
            <a:ext uri="{FF2B5EF4-FFF2-40B4-BE49-F238E27FC236}">
              <a16:creationId xmlns:a16="http://schemas.microsoft.com/office/drawing/2014/main" id="{B3737DEB-BAD8-49E9-B6B1-EC00DD3FABB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79" name="Text Box 35">
          <a:extLst>
            <a:ext uri="{FF2B5EF4-FFF2-40B4-BE49-F238E27FC236}">
              <a16:creationId xmlns:a16="http://schemas.microsoft.com/office/drawing/2014/main" id="{9469065B-5F03-46CB-AEF9-0AE81156E4B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80" name="Text Box 36">
          <a:extLst>
            <a:ext uri="{FF2B5EF4-FFF2-40B4-BE49-F238E27FC236}">
              <a16:creationId xmlns:a16="http://schemas.microsoft.com/office/drawing/2014/main" id="{84856232-3F81-49BB-8EDC-342E484265E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81" name="Text Box 37">
          <a:extLst>
            <a:ext uri="{FF2B5EF4-FFF2-40B4-BE49-F238E27FC236}">
              <a16:creationId xmlns:a16="http://schemas.microsoft.com/office/drawing/2014/main" id="{66E15C06-948C-4EAA-912A-0AD4797C415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82" name="Text Box 38">
          <a:extLst>
            <a:ext uri="{FF2B5EF4-FFF2-40B4-BE49-F238E27FC236}">
              <a16:creationId xmlns:a16="http://schemas.microsoft.com/office/drawing/2014/main" id="{795BFBCA-5B76-4D3B-8345-9DFFAEA277A8}"/>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83" name="Text Box 39">
          <a:extLst>
            <a:ext uri="{FF2B5EF4-FFF2-40B4-BE49-F238E27FC236}">
              <a16:creationId xmlns:a16="http://schemas.microsoft.com/office/drawing/2014/main" id="{2298DBEA-52A5-43BD-AEE1-E80547CDD59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84" name="Text Box 40">
          <a:extLst>
            <a:ext uri="{FF2B5EF4-FFF2-40B4-BE49-F238E27FC236}">
              <a16:creationId xmlns:a16="http://schemas.microsoft.com/office/drawing/2014/main" id="{1B16E8D8-76B1-4514-A18C-6AA2EC9CC651}"/>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85" name="Text Box 41">
          <a:extLst>
            <a:ext uri="{FF2B5EF4-FFF2-40B4-BE49-F238E27FC236}">
              <a16:creationId xmlns:a16="http://schemas.microsoft.com/office/drawing/2014/main" id="{2BDE16EF-00D4-49E2-ADD4-846DA05205B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86" name="Text Box 42">
          <a:extLst>
            <a:ext uri="{FF2B5EF4-FFF2-40B4-BE49-F238E27FC236}">
              <a16:creationId xmlns:a16="http://schemas.microsoft.com/office/drawing/2014/main" id="{EA0595A4-95AE-46B1-ACA1-032D6CC7E99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87" name="Text Box 43">
          <a:extLst>
            <a:ext uri="{FF2B5EF4-FFF2-40B4-BE49-F238E27FC236}">
              <a16:creationId xmlns:a16="http://schemas.microsoft.com/office/drawing/2014/main" id="{C7B3EA02-D4C6-4DF2-B18E-D4392975BB56}"/>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88" name="Text Box 44">
          <a:extLst>
            <a:ext uri="{FF2B5EF4-FFF2-40B4-BE49-F238E27FC236}">
              <a16:creationId xmlns:a16="http://schemas.microsoft.com/office/drawing/2014/main" id="{3FAB716F-453F-4601-8C49-D997C9434E5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89" name="Text Box 45">
          <a:extLst>
            <a:ext uri="{FF2B5EF4-FFF2-40B4-BE49-F238E27FC236}">
              <a16:creationId xmlns:a16="http://schemas.microsoft.com/office/drawing/2014/main" id="{E5620093-AD97-48BC-ACBD-E717C0E69593}"/>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90" name="Text Box 46">
          <a:extLst>
            <a:ext uri="{FF2B5EF4-FFF2-40B4-BE49-F238E27FC236}">
              <a16:creationId xmlns:a16="http://schemas.microsoft.com/office/drawing/2014/main" id="{E9FB7687-D743-43A3-8030-7FC05DBCCAC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91" name="Text Box 47">
          <a:extLst>
            <a:ext uri="{FF2B5EF4-FFF2-40B4-BE49-F238E27FC236}">
              <a16:creationId xmlns:a16="http://schemas.microsoft.com/office/drawing/2014/main" id="{1E201021-733F-4C91-8C17-AE69A7429814}"/>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92" name="Text Box 48">
          <a:extLst>
            <a:ext uri="{FF2B5EF4-FFF2-40B4-BE49-F238E27FC236}">
              <a16:creationId xmlns:a16="http://schemas.microsoft.com/office/drawing/2014/main" id="{77085EF6-B658-4903-964F-435CA39878DD}"/>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93" name="Text Box 49">
          <a:extLst>
            <a:ext uri="{FF2B5EF4-FFF2-40B4-BE49-F238E27FC236}">
              <a16:creationId xmlns:a16="http://schemas.microsoft.com/office/drawing/2014/main" id="{849FA7ED-C90F-4C79-AAA8-3871794C17FE}"/>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594" name="Text Box 50">
          <a:extLst>
            <a:ext uri="{FF2B5EF4-FFF2-40B4-BE49-F238E27FC236}">
              <a16:creationId xmlns:a16="http://schemas.microsoft.com/office/drawing/2014/main" id="{A1459969-5A8B-4AB4-8E60-8DFF4B8A3D53}"/>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595" name="Text Box 51">
          <a:extLst>
            <a:ext uri="{FF2B5EF4-FFF2-40B4-BE49-F238E27FC236}">
              <a16:creationId xmlns:a16="http://schemas.microsoft.com/office/drawing/2014/main" id="{E5850B78-E4AE-4429-879B-156D65DC5258}"/>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96" name="Text Box 52">
          <a:extLst>
            <a:ext uri="{FF2B5EF4-FFF2-40B4-BE49-F238E27FC236}">
              <a16:creationId xmlns:a16="http://schemas.microsoft.com/office/drawing/2014/main" id="{50832B06-04FA-46D6-B04A-D67D19C9B01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97" name="Text Box 53">
          <a:extLst>
            <a:ext uri="{FF2B5EF4-FFF2-40B4-BE49-F238E27FC236}">
              <a16:creationId xmlns:a16="http://schemas.microsoft.com/office/drawing/2014/main" id="{1CCDDE6C-6830-4E03-A655-975702D9ECC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598" name="Text Box 54">
          <a:extLst>
            <a:ext uri="{FF2B5EF4-FFF2-40B4-BE49-F238E27FC236}">
              <a16:creationId xmlns:a16="http://schemas.microsoft.com/office/drawing/2014/main" id="{937308E9-8718-47D5-9E74-0350189E88C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599" name="Text Box 55">
          <a:extLst>
            <a:ext uri="{FF2B5EF4-FFF2-40B4-BE49-F238E27FC236}">
              <a16:creationId xmlns:a16="http://schemas.microsoft.com/office/drawing/2014/main" id="{CEC741E2-BC70-4C11-A6A6-0006B21AAA4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00" name="Text Box 56">
          <a:extLst>
            <a:ext uri="{FF2B5EF4-FFF2-40B4-BE49-F238E27FC236}">
              <a16:creationId xmlns:a16="http://schemas.microsoft.com/office/drawing/2014/main" id="{44EE8378-1169-4929-922B-EBAB03FE8704}"/>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01" name="Text Box 57">
          <a:extLst>
            <a:ext uri="{FF2B5EF4-FFF2-40B4-BE49-F238E27FC236}">
              <a16:creationId xmlns:a16="http://schemas.microsoft.com/office/drawing/2014/main" id="{F52B0034-B5E4-483C-8D43-35285D940E90}"/>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02" name="Text Box 58">
          <a:extLst>
            <a:ext uri="{FF2B5EF4-FFF2-40B4-BE49-F238E27FC236}">
              <a16:creationId xmlns:a16="http://schemas.microsoft.com/office/drawing/2014/main" id="{E9FAB021-0E79-4EED-9DB6-B05167BC3FB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03" name="Text Box 59">
          <a:extLst>
            <a:ext uri="{FF2B5EF4-FFF2-40B4-BE49-F238E27FC236}">
              <a16:creationId xmlns:a16="http://schemas.microsoft.com/office/drawing/2014/main" id="{0690A398-5499-437A-828F-E36ACB7DDC2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04" name="Text Box 60">
          <a:extLst>
            <a:ext uri="{FF2B5EF4-FFF2-40B4-BE49-F238E27FC236}">
              <a16:creationId xmlns:a16="http://schemas.microsoft.com/office/drawing/2014/main" id="{789057D9-16C5-43E4-A149-8B4C5EBBB68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05" name="Text Box 61">
          <a:extLst>
            <a:ext uri="{FF2B5EF4-FFF2-40B4-BE49-F238E27FC236}">
              <a16:creationId xmlns:a16="http://schemas.microsoft.com/office/drawing/2014/main" id="{4A1BF53F-0A88-4445-B5CC-8704B16719E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06" name="Text Box 62">
          <a:extLst>
            <a:ext uri="{FF2B5EF4-FFF2-40B4-BE49-F238E27FC236}">
              <a16:creationId xmlns:a16="http://schemas.microsoft.com/office/drawing/2014/main" id="{25E81767-0268-4944-B1E4-B2B9BB30C73A}"/>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07" name="Text Box 63">
          <a:extLst>
            <a:ext uri="{FF2B5EF4-FFF2-40B4-BE49-F238E27FC236}">
              <a16:creationId xmlns:a16="http://schemas.microsoft.com/office/drawing/2014/main" id="{98303D6C-23B6-4FD3-B621-90E1D4C3A4B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08" name="Text Box 64">
          <a:extLst>
            <a:ext uri="{FF2B5EF4-FFF2-40B4-BE49-F238E27FC236}">
              <a16:creationId xmlns:a16="http://schemas.microsoft.com/office/drawing/2014/main" id="{F2179836-1313-41C2-AF7D-758D316EB534}"/>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09" name="Text Box 65">
          <a:extLst>
            <a:ext uri="{FF2B5EF4-FFF2-40B4-BE49-F238E27FC236}">
              <a16:creationId xmlns:a16="http://schemas.microsoft.com/office/drawing/2014/main" id="{1D89D0D0-003A-4E1F-81DA-97BE8667261F}"/>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10" name="Text Box 66">
          <a:extLst>
            <a:ext uri="{FF2B5EF4-FFF2-40B4-BE49-F238E27FC236}">
              <a16:creationId xmlns:a16="http://schemas.microsoft.com/office/drawing/2014/main" id="{B7DF806F-E038-4ECB-A25A-0C44F06B737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611" name="Text Box 67">
          <a:extLst>
            <a:ext uri="{FF2B5EF4-FFF2-40B4-BE49-F238E27FC236}">
              <a16:creationId xmlns:a16="http://schemas.microsoft.com/office/drawing/2014/main" id="{B8D2FB48-371A-437E-A6FF-F48DCE5C40A8}"/>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612" name="Text Box 68">
          <a:extLst>
            <a:ext uri="{FF2B5EF4-FFF2-40B4-BE49-F238E27FC236}">
              <a16:creationId xmlns:a16="http://schemas.microsoft.com/office/drawing/2014/main" id="{BF759E84-992F-4940-B068-724C09894A7D}"/>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13" name="Text Box 69">
          <a:extLst>
            <a:ext uri="{FF2B5EF4-FFF2-40B4-BE49-F238E27FC236}">
              <a16:creationId xmlns:a16="http://schemas.microsoft.com/office/drawing/2014/main" id="{A1BFA1D3-88F2-4376-B120-9B685F4A691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14" name="Text Box 70">
          <a:extLst>
            <a:ext uri="{FF2B5EF4-FFF2-40B4-BE49-F238E27FC236}">
              <a16:creationId xmlns:a16="http://schemas.microsoft.com/office/drawing/2014/main" id="{6E7A8FBB-691E-4ADE-B6C9-DEEC2176D49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15" name="Text Box 71">
          <a:extLst>
            <a:ext uri="{FF2B5EF4-FFF2-40B4-BE49-F238E27FC236}">
              <a16:creationId xmlns:a16="http://schemas.microsoft.com/office/drawing/2014/main" id="{E56DE2AF-E767-4B85-A046-DACD134172F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16" name="Text Box 72">
          <a:extLst>
            <a:ext uri="{FF2B5EF4-FFF2-40B4-BE49-F238E27FC236}">
              <a16:creationId xmlns:a16="http://schemas.microsoft.com/office/drawing/2014/main" id="{860AAAB9-3075-4F76-AC78-2B7558C9E068}"/>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17" name="Text Box 73">
          <a:extLst>
            <a:ext uri="{FF2B5EF4-FFF2-40B4-BE49-F238E27FC236}">
              <a16:creationId xmlns:a16="http://schemas.microsoft.com/office/drawing/2014/main" id="{6574730A-F316-4A97-B1A5-94734832C52A}"/>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18" name="Text Box 74">
          <a:extLst>
            <a:ext uri="{FF2B5EF4-FFF2-40B4-BE49-F238E27FC236}">
              <a16:creationId xmlns:a16="http://schemas.microsoft.com/office/drawing/2014/main" id="{76AA3E73-89BE-4CDF-BF4E-B1151504E12F}"/>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19" name="Text Box 75">
          <a:extLst>
            <a:ext uri="{FF2B5EF4-FFF2-40B4-BE49-F238E27FC236}">
              <a16:creationId xmlns:a16="http://schemas.microsoft.com/office/drawing/2014/main" id="{137E7C22-2FC0-41C5-A74A-1069DF25A348}"/>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20" name="Text Box 76">
          <a:extLst>
            <a:ext uri="{FF2B5EF4-FFF2-40B4-BE49-F238E27FC236}">
              <a16:creationId xmlns:a16="http://schemas.microsoft.com/office/drawing/2014/main" id="{E2E4DBDF-6927-4B72-9A4D-BBB2812126C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21" name="Text Box 77">
          <a:extLst>
            <a:ext uri="{FF2B5EF4-FFF2-40B4-BE49-F238E27FC236}">
              <a16:creationId xmlns:a16="http://schemas.microsoft.com/office/drawing/2014/main" id="{DA1628AD-EA49-421F-A58F-ADF3529C535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22" name="Text Box 78">
          <a:extLst>
            <a:ext uri="{FF2B5EF4-FFF2-40B4-BE49-F238E27FC236}">
              <a16:creationId xmlns:a16="http://schemas.microsoft.com/office/drawing/2014/main" id="{4276E1A6-8FA9-4AF2-80AC-51FA12AFE8F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23" name="Text Box 79">
          <a:extLst>
            <a:ext uri="{FF2B5EF4-FFF2-40B4-BE49-F238E27FC236}">
              <a16:creationId xmlns:a16="http://schemas.microsoft.com/office/drawing/2014/main" id="{5DCBB182-D5F5-4C4A-ABA1-2B964AF3620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24" name="Text Box 80">
          <a:extLst>
            <a:ext uri="{FF2B5EF4-FFF2-40B4-BE49-F238E27FC236}">
              <a16:creationId xmlns:a16="http://schemas.microsoft.com/office/drawing/2014/main" id="{7683C43A-282F-4CAA-B362-1547AF45A4F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25" name="Text Box 81">
          <a:extLst>
            <a:ext uri="{FF2B5EF4-FFF2-40B4-BE49-F238E27FC236}">
              <a16:creationId xmlns:a16="http://schemas.microsoft.com/office/drawing/2014/main" id="{C9F43271-C5A4-4962-A516-2E8A09010B3B}"/>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26" name="Text Box 82">
          <a:extLst>
            <a:ext uri="{FF2B5EF4-FFF2-40B4-BE49-F238E27FC236}">
              <a16:creationId xmlns:a16="http://schemas.microsoft.com/office/drawing/2014/main" id="{0565889C-9E7C-46DF-96A7-0DBFA0A6600E}"/>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27" name="Text Box 83">
          <a:extLst>
            <a:ext uri="{FF2B5EF4-FFF2-40B4-BE49-F238E27FC236}">
              <a16:creationId xmlns:a16="http://schemas.microsoft.com/office/drawing/2014/main" id="{B0C8AA5F-1C6C-4116-8E4F-E358BF1EF685}"/>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28" name="Text Box 84">
          <a:extLst>
            <a:ext uri="{FF2B5EF4-FFF2-40B4-BE49-F238E27FC236}">
              <a16:creationId xmlns:a16="http://schemas.microsoft.com/office/drawing/2014/main" id="{750F5E34-090B-4B02-9578-E709D9A1F8D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29" name="Text Box 85">
          <a:extLst>
            <a:ext uri="{FF2B5EF4-FFF2-40B4-BE49-F238E27FC236}">
              <a16:creationId xmlns:a16="http://schemas.microsoft.com/office/drawing/2014/main" id="{5837FBF4-64B0-4B09-A03F-C98E724AF846}"/>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30" name="Text Box 86">
          <a:extLst>
            <a:ext uri="{FF2B5EF4-FFF2-40B4-BE49-F238E27FC236}">
              <a16:creationId xmlns:a16="http://schemas.microsoft.com/office/drawing/2014/main" id="{5C3FC691-9132-4FAF-857D-637455C12EC4}"/>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31" name="Text Box 87">
          <a:extLst>
            <a:ext uri="{FF2B5EF4-FFF2-40B4-BE49-F238E27FC236}">
              <a16:creationId xmlns:a16="http://schemas.microsoft.com/office/drawing/2014/main" id="{ACE068E8-FFF0-453F-A2B3-98BCCC1EC98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32" name="Text Box 88">
          <a:extLst>
            <a:ext uri="{FF2B5EF4-FFF2-40B4-BE49-F238E27FC236}">
              <a16:creationId xmlns:a16="http://schemas.microsoft.com/office/drawing/2014/main" id="{FAB73338-ABA0-454A-816C-FCE37133A1E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33" name="Text Box 89">
          <a:extLst>
            <a:ext uri="{FF2B5EF4-FFF2-40B4-BE49-F238E27FC236}">
              <a16:creationId xmlns:a16="http://schemas.microsoft.com/office/drawing/2014/main" id="{1D22D53F-E3FC-4D42-B924-35CEAD26DF53}"/>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34" name="Text Box 90">
          <a:extLst>
            <a:ext uri="{FF2B5EF4-FFF2-40B4-BE49-F238E27FC236}">
              <a16:creationId xmlns:a16="http://schemas.microsoft.com/office/drawing/2014/main" id="{D6C5E513-485D-4E64-A347-9A02392D182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35" name="Text Box 91">
          <a:extLst>
            <a:ext uri="{FF2B5EF4-FFF2-40B4-BE49-F238E27FC236}">
              <a16:creationId xmlns:a16="http://schemas.microsoft.com/office/drawing/2014/main" id="{198C7975-9978-4ABB-B6FB-46D53D08881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36" name="Text Box 92">
          <a:extLst>
            <a:ext uri="{FF2B5EF4-FFF2-40B4-BE49-F238E27FC236}">
              <a16:creationId xmlns:a16="http://schemas.microsoft.com/office/drawing/2014/main" id="{A547318F-0063-41DD-9878-48432DA6B60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37" name="Text Box 93">
          <a:extLst>
            <a:ext uri="{FF2B5EF4-FFF2-40B4-BE49-F238E27FC236}">
              <a16:creationId xmlns:a16="http://schemas.microsoft.com/office/drawing/2014/main" id="{51197290-07FE-4528-8099-B0DF0E9A0E2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38" name="Text Box 94">
          <a:extLst>
            <a:ext uri="{FF2B5EF4-FFF2-40B4-BE49-F238E27FC236}">
              <a16:creationId xmlns:a16="http://schemas.microsoft.com/office/drawing/2014/main" id="{C0B1A3AC-CE8E-43B6-AFEF-FA4A61F9EDC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39" name="Text Box 95">
          <a:extLst>
            <a:ext uri="{FF2B5EF4-FFF2-40B4-BE49-F238E27FC236}">
              <a16:creationId xmlns:a16="http://schemas.microsoft.com/office/drawing/2014/main" id="{2CE88C94-3F4F-41F1-8EBB-D1BA88D8B9D6}"/>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40" name="Text Box 96">
          <a:extLst>
            <a:ext uri="{FF2B5EF4-FFF2-40B4-BE49-F238E27FC236}">
              <a16:creationId xmlns:a16="http://schemas.microsoft.com/office/drawing/2014/main" id="{005656D8-456B-4701-9CAB-091B85B9807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41" name="Text Box 97">
          <a:extLst>
            <a:ext uri="{FF2B5EF4-FFF2-40B4-BE49-F238E27FC236}">
              <a16:creationId xmlns:a16="http://schemas.microsoft.com/office/drawing/2014/main" id="{B190F91E-C181-4B0A-9F43-F7F15DAEB8C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42" name="Text Box 98">
          <a:extLst>
            <a:ext uri="{FF2B5EF4-FFF2-40B4-BE49-F238E27FC236}">
              <a16:creationId xmlns:a16="http://schemas.microsoft.com/office/drawing/2014/main" id="{9B839B30-78B9-40D9-8BD3-6A46B7C7811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643" name="Text Box 99">
          <a:extLst>
            <a:ext uri="{FF2B5EF4-FFF2-40B4-BE49-F238E27FC236}">
              <a16:creationId xmlns:a16="http://schemas.microsoft.com/office/drawing/2014/main" id="{2034CACA-5DAB-4D80-96EF-0C6B0A83752B}"/>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644" name="Text Box 100">
          <a:extLst>
            <a:ext uri="{FF2B5EF4-FFF2-40B4-BE49-F238E27FC236}">
              <a16:creationId xmlns:a16="http://schemas.microsoft.com/office/drawing/2014/main" id="{2E845EC0-06D4-4646-9E2D-30078C4A0C32}"/>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45" name="Text Box 101">
          <a:extLst>
            <a:ext uri="{FF2B5EF4-FFF2-40B4-BE49-F238E27FC236}">
              <a16:creationId xmlns:a16="http://schemas.microsoft.com/office/drawing/2014/main" id="{F8C869CF-04DE-4BA9-83FE-D4EEF89B5AA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46" name="Text Box 102">
          <a:extLst>
            <a:ext uri="{FF2B5EF4-FFF2-40B4-BE49-F238E27FC236}">
              <a16:creationId xmlns:a16="http://schemas.microsoft.com/office/drawing/2014/main" id="{00A65099-DCDF-438B-A0F0-E746CCAA67C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47" name="Text Box 103">
          <a:extLst>
            <a:ext uri="{FF2B5EF4-FFF2-40B4-BE49-F238E27FC236}">
              <a16:creationId xmlns:a16="http://schemas.microsoft.com/office/drawing/2014/main" id="{0692D24F-76E1-42BD-BF2A-5252D9CB3B2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48" name="Text Box 104">
          <a:extLst>
            <a:ext uri="{FF2B5EF4-FFF2-40B4-BE49-F238E27FC236}">
              <a16:creationId xmlns:a16="http://schemas.microsoft.com/office/drawing/2014/main" id="{0DC0BA7C-479D-414B-B7D1-45F59A24386B}"/>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49" name="Text Box 105">
          <a:extLst>
            <a:ext uri="{FF2B5EF4-FFF2-40B4-BE49-F238E27FC236}">
              <a16:creationId xmlns:a16="http://schemas.microsoft.com/office/drawing/2014/main" id="{FCA21DBB-4187-4961-9EA3-5F63469C1ED4}"/>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50" name="Text Box 106">
          <a:extLst>
            <a:ext uri="{FF2B5EF4-FFF2-40B4-BE49-F238E27FC236}">
              <a16:creationId xmlns:a16="http://schemas.microsoft.com/office/drawing/2014/main" id="{53679EF9-978D-4197-83AF-41518110B0F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51" name="Text Box 107">
          <a:extLst>
            <a:ext uri="{FF2B5EF4-FFF2-40B4-BE49-F238E27FC236}">
              <a16:creationId xmlns:a16="http://schemas.microsoft.com/office/drawing/2014/main" id="{FF11B288-EE44-4608-B650-DAE67D71F0F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52" name="Text Box 108">
          <a:extLst>
            <a:ext uri="{FF2B5EF4-FFF2-40B4-BE49-F238E27FC236}">
              <a16:creationId xmlns:a16="http://schemas.microsoft.com/office/drawing/2014/main" id="{802B29EA-55BD-420A-92AA-5EE5A28F637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53" name="Text Box 109">
          <a:extLst>
            <a:ext uri="{FF2B5EF4-FFF2-40B4-BE49-F238E27FC236}">
              <a16:creationId xmlns:a16="http://schemas.microsoft.com/office/drawing/2014/main" id="{7AE56A69-C459-4DAE-8A3A-06B1E9E1FCF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54" name="Text Box 110">
          <a:extLst>
            <a:ext uri="{FF2B5EF4-FFF2-40B4-BE49-F238E27FC236}">
              <a16:creationId xmlns:a16="http://schemas.microsoft.com/office/drawing/2014/main" id="{EC1CE1C7-2A59-4660-976A-A0127057E71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55" name="Text Box 111">
          <a:extLst>
            <a:ext uri="{FF2B5EF4-FFF2-40B4-BE49-F238E27FC236}">
              <a16:creationId xmlns:a16="http://schemas.microsoft.com/office/drawing/2014/main" id="{0661161B-5520-43F5-8E4B-BA845C15FB8A}"/>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56" name="Text Box 112">
          <a:extLst>
            <a:ext uri="{FF2B5EF4-FFF2-40B4-BE49-F238E27FC236}">
              <a16:creationId xmlns:a16="http://schemas.microsoft.com/office/drawing/2014/main" id="{AFFF773B-F373-4F1C-AB6F-650C0D91583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57" name="Text Box 113">
          <a:extLst>
            <a:ext uri="{FF2B5EF4-FFF2-40B4-BE49-F238E27FC236}">
              <a16:creationId xmlns:a16="http://schemas.microsoft.com/office/drawing/2014/main" id="{249E7B1F-A96B-4386-89AA-A77DA5EBB009}"/>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58" name="Text Box 114">
          <a:extLst>
            <a:ext uri="{FF2B5EF4-FFF2-40B4-BE49-F238E27FC236}">
              <a16:creationId xmlns:a16="http://schemas.microsoft.com/office/drawing/2014/main" id="{4C6C9AE1-436D-4DB7-B907-DDFDA3E73A83}"/>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59" name="Text Box 115">
          <a:extLst>
            <a:ext uri="{FF2B5EF4-FFF2-40B4-BE49-F238E27FC236}">
              <a16:creationId xmlns:a16="http://schemas.microsoft.com/office/drawing/2014/main" id="{DAFA6526-410B-44F3-A578-CE7109D2B889}"/>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660" name="Text Box 116">
          <a:extLst>
            <a:ext uri="{FF2B5EF4-FFF2-40B4-BE49-F238E27FC236}">
              <a16:creationId xmlns:a16="http://schemas.microsoft.com/office/drawing/2014/main" id="{250FF275-0D3E-47E4-AC1D-94DD0D5A0A46}"/>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661" name="Text Box 117">
          <a:extLst>
            <a:ext uri="{FF2B5EF4-FFF2-40B4-BE49-F238E27FC236}">
              <a16:creationId xmlns:a16="http://schemas.microsoft.com/office/drawing/2014/main" id="{67EC025C-3DB5-4DB6-9E17-82E2C8F3C03D}"/>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62" name="Text Box 118">
          <a:extLst>
            <a:ext uri="{FF2B5EF4-FFF2-40B4-BE49-F238E27FC236}">
              <a16:creationId xmlns:a16="http://schemas.microsoft.com/office/drawing/2014/main" id="{4C86BD93-1915-496A-80DD-31C94E418D8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63" name="Text Box 119">
          <a:extLst>
            <a:ext uri="{FF2B5EF4-FFF2-40B4-BE49-F238E27FC236}">
              <a16:creationId xmlns:a16="http://schemas.microsoft.com/office/drawing/2014/main" id="{41FFE010-AC4E-4688-85EB-348626274B9A}"/>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64" name="Text Box 120">
          <a:extLst>
            <a:ext uri="{FF2B5EF4-FFF2-40B4-BE49-F238E27FC236}">
              <a16:creationId xmlns:a16="http://schemas.microsoft.com/office/drawing/2014/main" id="{7B45F221-3B05-41C0-85FE-4D01E043013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65" name="Text Box 121">
          <a:extLst>
            <a:ext uri="{FF2B5EF4-FFF2-40B4-BE49-F238E27FC236}">
              <a16:creationId xmlns:a16="http://schemas.microsoft.com/office/drawing/2014/main" id="{11BF87A5-E2AA-4DBA-A121-A6C8D09C3C60}"/>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66" name="Text Box 122">
          <a:extLst>
            <a:ext uri="{FF2B5EF4-FFF2-40B4-BE49-F238E27FC236}">
              <a16:creationId xmlns:a16="http://schemas.microsoft.com/office/drawing/2014/main" id="{B62C1F11-FA82-4AE4-9B3E-6C7F30A7F148}"/>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67" name="Text Box 123">
          <a:extLst>
            <a:ext uri="{FF2B5EF4-FFF2-40B4-BE49-F238E27FC236}">
              <a16:creationId xmlns:a16="http://schemas.microsoft.com/office/drawing/2014/main" id="{4BBD66BA-C0DB-4BDC-BD6C-2F2656A0DE5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68" name="Text Box 124">
          <a:extLst>
            <a:ext uri="{FF2B5EF4-FFF2-40B4-BE49-F238E27FC236}">
              <a16:creationId xmlns:a16="http://schemas.microsoft.com/office/drawing/2014/main" id="{92BA30AA-6F0A-4CD7-A6FC-B1D0A52CC62A}"/>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69" name="Text Box 125">
          <a:extLst>
            <a:ext uri="{FF2B5EF4-FFF2-40B4-BE49-F238E27FC236}">
              <a16:creationId xmlns:a16="http://schemas.microsoft.com/office/drawing/2014/main" id="{2780BD25-AD63-4D56-ABA5-447A6220D3F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70" name="Text Box 126">
          <a:extLst>
            <a:ext uri="{FF2B5EF4-FFF2-40B4-BE49-F238E27FC236}">
              <a16:creationId xmlns:a16="http://schemas.microsoft.com/office/drawing/2014/main" id="{92A45A11-119F-4704-BC44-AF9A9BC9682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71" name="Text Box 127">
          <a:extLst>
            <a:ext uri="{FF2B5EF4-FFF2-40B4-BE49-F238E27FC236}">
              <a16:creationId xmlns:a16="http://schemas.microsoft.com/office/drawing/2014/main" id="{64E111B9-4864-4090-BDC4-2A370014290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72" name="Text Box 128">
          <a:extLst>
            <a:ext uri="{FF2B5EF4-FFF2-40B4-BE49-F238E27FC236}">
              <a16:creationId xmlns:a16="http://schemas.microsoft.com/office/drawing/2014/main" id="{A658EBAE-65D0-4759-9262-B4D1207A523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73" name="Text Box 129">
          <a:extLst>
            <a:ext uri="{FF2B5EF4-FFF2-40B4-BE49-F238E27FC236}">
              <a16:creationId xmlns:a16="http://schemas.microsoft.com/office/drawing/2014/main" id="{0C8CC145-F826-46F5-B0EC-A9EAD36DE76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74" name="Text Box 130">
          <a:extLst>
            <a:ext uri="{FF2B5EF4-FFF2-40B4-BE49-F238E27FC236}">
              <a16:creationId xmlns:a16="http://schemas.microsoft.com/office/drawing/2014/main" id="{61D5B4C2-8DB2-4A67-91D5-B1F72FDD842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75" name="Text Box 131">
          <a:extLst>
            <a:ext uri="{FF2B5EF4-FFF2-40B4-BE49-F238E27FC236}">
              <a16:creationId xmlns:a16="http://schemas.microsoft.com/office/drawing/2014/main" id="{168741D7-EF7D-4AF6-B4B2-030B107E12B3}"/>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76" name="Text Box 132">
          <a:extLst>
            <a:ext uri="{FF2B5EF4-FFF2-40B4-BE49-F238E27FC236}">
              <a16:creationId xmlns:a16="http://schemas.microsoft.com/office/drawing/2014/main" id="{84BB8CFE-6117-473A-AEA5-EA8E117ACEE5}"/>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77" name="Text Box 133">
          <a:extLst>
            <a:ext uri="{FF2B5EF4-FFF2-40B4-BE49-F238E27FC236}">
              <a16:creationId xmlns:a16="http://schemas.microsoft.com/office/drawing/2014/main" id="{A784EE07-A40F-4244-BBD0-60236B10905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78" name="Text Box 134">
          <a:extLst>
            <a:ext uri="{FF2B5EF4-FFF2-40B4-BE49-F238E27FC236}">
              <a16:creationId xmlns:a16="http://schemas.microsoft.com/office/drawing/2014/main" id="{5C5A4196-DFB4-4F37-ACEE-E2CA92F30E56}"/>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79" name="Text Box 135">
          <a:extLst>
            <a:ext uri="{FF2B5EF4-FFF2-40B4-BE49-F238E27FC236}">
              <a16:creationId xmlns:a16="http://schemas.microsoft.com/office/drawing/2014/main" id="{3680B2F3-BF68-4AD0-8CDC-0E3E1477332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80" name="Text Box 136">
          <a:extLst>
            <a:ext uri="{FF2B5EF4-FFF2-40B4-BE49-F238E27FC236}">
              <a16:creationId xmlns:a16="http://schemas.microsoft.com/office/drawing/2014/main" id="{19BA3D74-C891-42BE-8ACF-5BD2F6F979A2}"/>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81" name="Text Box 137">
          <a:extLst>
            <a:ext uri="{FF2B5EF4-FFF2-40B4-BE49-F238E27FC236}">
              <a16:creationId xmlns:a16="http://schemas.microsoft.com/office/drawing/2014/main" id="{93D5034B-5152-4C74-9B17-282D4162F53E}"/>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82" name="Text Box 138">
          <a:extLst>
            <a:ext uri="{FF2B5EF4-FFF2-40B4-BE49-F238E27FC236}">
              <a16:creationId xmlns:a16="http://schemas.microsoft.com/office/drawing/2014/main" id="{AF263F79-626D-4B37-9487-D6813AC553E3}"/>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83" name="Text Box 139">
          <a:extLst>
            <a:ext uri="{FF2B5EF4-FFF2-40B4-BE49-F238E27FC236}">
              <a16:creationId xmlns:a16="http://schemas.microsoft.com/office/drawing/2014/main" id="{EC91AEB2-F938-476E-8FEC-C4C08BEEB19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84" name="Text Box 140">
          <a:extLst>
            <a:ext uri="{FF2B5EF4-FFF2-40B4-BE49-F238E27FC236}">
              <a16:creationId xmlns:a16="http://schemas.microsoft.com/office/drawing/2014/main" id="{49188173-6493-4164-88D7-56E30B75AE73}"/>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85" name="Text Box 141">
          <a:extLst>
            <a:ext uri="{FF2B5EF4-FFF2-40B4-BE49-F238E27FC236}">
              <a16:creationId xmlns:a16="http://schemas.microsoft.com/office/drawing/2014/main" id="{7184D650-8570-493D-991D-ABB743E4BED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86" name="Text Box 142">
          <a:extLst>
            <a:ext uri="{FF2B5EF4-FFF2-40B4-BE49-F238E27FC236}">
              <a16:creationId xmlns:a16="http://schemas.microsoft.com/office/drawing/2014/main" id="{2FA3E127-F31F-4480-90F7-1EDFC56A8DE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87" name="Text Box 143">
          <a:extLst>
            <a:ext uri="{FF2B5EF4-FFF2-40B4-BE49-F238E27FC236}">
              <a16:creationId xmlns:a16="http://schemas.microsoft.com/office/drawing/2014/main" id="{DFA68770-40D5-4DB3-807D-309ECBCA8FD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88" name="Text Box 144">
          <a:extLst>
            <a:ext uri="{FF2B5EF4-FFF2-40B4-BE49-F238E27FC236}">
              <a16:creationId xmlns:a16="http://schemas.microsoft.com/office/drawing/2014/main" id="{90E9B0CC-D7CC-4E75-9F13-EF70A171421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89" name="Text Box 145">
          <a:extLst>
            <a:ext uri="{FF2B5EF4-FFF2-40B4-BE49-F238E27FC236}">
              <a16:creationId xmlns:a16="http://schemas.microsoft.com/office/drawing/2014/main" id="{CFD82FCE-9E42-4731-BCA5-310A5BDC856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90" name="Text Box 146">
          <a:extLst>
            <a:ext uri="{FF2B5EF4-FFF2-40B4-BE49-F238E27FC236}">
              <a16:creationId xmlns:a16="http://schemas.microsoft.com/office/drawing/2014/main" id="{62F4E1ED-234F-415B-B6A6-A8BA51EC5543}"/>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91" name="Text Box 147">
          <a:extLst>
            <a:ext uri="{FF2B5EF4-FFF2-40B4-BE49-F238E27FC236}">
              <a16:creationId xmlns:a16="http://schemas.microsoft.com/office/drawing/2014/main" id="{A135DB5B-36C2-4B33-ADC0-F0CF42866F31}"/>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692" name="Text Box 148">
          <a:extLst>
            <a:ext uri="{FF2B5EF4-FFF2-40B4-BE49-F238E27FC236}">
              <a16:creationId xmlns:a16="http://schemas.microsoft.com/office/drawing/2014/main" id="{D05686C8-37B5-46D7-970C-F86D625E0066}"/>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693" name="Text Box 149">
          <a:extLst>
            <a:ext uri="{FF2B5EF4-FFF2-40B4-BE49-F238E27FC236}">
              <a16:creationId xmlns:a16="http://schemas.microsoft.com/office/drawing/2014/main" id="{EA6EB397-EAC0-4B7D-99EC-607C48C2DBCC}"/>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94" name="Text Box 150">
          <a:extLst>
            <a:ext uri="{FF2B5EF4-FFF2-40B4-BE49-F238E27FC236}">
              <a16:creationId xmlns:a16="http://schemas.microsoft.com/office/drawing/2014/main" id="{524A147E-331C-4B40-9FD1-3CF3C05D886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95" name="Text Box 151">
          <a:extLst>
            <a:ext uri="{FF2B5EF4-FFF2-40B4-BE49-F238E27FC236}">
              <a16:creationId xmlns:a16="http://schemas.microsoft.com/office/drawing/2014/main" id="{F2B822D5-E866-41E4-ACB2-E9727D782C1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696" name="Text Box 152">
          <a:extLst>
            <a:ext uri="{FF2B5EF4-FFF2-40B4-BE49-F238E27FC236}">
              <a16:creationId xmlns:a16="http://schemas.microsoft.com/office/drawing/2014/main" id="{EB31D2C7-781B-47C1-BF59-46740C099E16}"/>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97" name="Text Box 153">
          <a:extLst>
            <a:ext uri="{FF2B5EF4-FFF2-40B4-BE49-F238E27FC236}">
              <a16:creationId xmlns:a16="http://schemas.microsoft.com/office/drawing/2014/main" id="{0D131C6C-E1C7-46B1-BEC2-0491F412268F}"/>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98" name="Text Box 154">
          <a:extLst>
            <a:ext uri="{FF2B5EF4-FFF2-40B4-BE49-F238E27FC236}">
              <a16:creationId xmlns:a16="http://schemas.microsoft.com/office/drawing/2014/main" id="{2DC3F496-AB68-4A33-B974-84287296478E}"/>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699" name="Text Box 155">
          <a:extLst>
            <a:ext uri="{FF2B5EF4-FFF2-40B4-BE49-F238E27FC236}">
              <a16:creationId xmlns:a16="http://schemas.microsoft.com/office/drawing/2014/main" id="{470A5B80-0970-4197-A146-E83F106C01D5}"/>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00" name="Text Box 156">
          <a:extLst>
            <a:ext uri="{FF2B5EF4-FFF2-40B4-BE49-F238E27FC236}">
              <a16:creationId xmlns:a16="http://schemas.microsoft.com/office/drawing/2014/main" id="{D04F6AA5-0DB6-4FF6-8C69-D9BA69182893}"/>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01" name="Text Box 157">
          <a:extLst>
            <a:ext uri="{FF2B5EF4-FFF2-40B4-BE49-F238E27FC236}">
              <a16:creationId xmlns:a16="http://schemas.microsoft.com/office/drawing/2014/main" id="{DA13F955-A00E-4545-AC28-99D87995E798}"/>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02" name="Text Box 158">
          <a:extLst>
            <a:ext uri="{FF2B5EF4-FFF2-40B4-BE49-F238E27FC236}">
              <a16:creationId xmlns:a16="http://schemas.microsoft.com/office/drawing/2014/main" id="{5B3346C0-25B9-4054-A43F-2EDF3653982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03" name="Text Box 159">
          <a:extLst>
            <a:ext uri="{FF2B5EF4-FFF2-40B4-BE49-F238E27FC236}">
              <a16:creationId xmlns:a16="http://schemas.microsoft.com/office/drawing/2014/main" id="{13029F09-2287-4976-AB48-8351E3A8D0D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04" name="Text Box 160">
          <a:extLst>
            <a:ext uri="{FF2B5EF4-FFF2-40B4-BE49-F238E27FC236}">
              <a16:creationId xmlns:a16="http://schemas.microsoft.com/office/drawing/2014/main" id="{F38032B1-8A2A-4932-98E6-DA8A372924E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05" name="Text Box 161">
          <a:extLst>
            <a:ext uri="{FF2B5EF4-FFF2-40B4-BE49-F238E27FC236}">
              <a16:creationId xmlns:a16="http://schemas.microsoft.com/office/drawing/2014/main" id="{F429BBF4-5271-40D3-94AC-86AC28B9124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06" name="Text Box 162">
          <a:extLst>
            <a:ext uri="{FF2B5EF4-FFF2-40B4-BE49-F238E27FC236}">
              <a16:creationId xmlns:a16="http://schemas.microsoft.com/office/drawing/2014/main" id="{5B311071-B771-4E34-97D8-D437FC942DA4}"/>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07" name="Text Box 163">
          <a:extLst>
            <a:ext uri="{FF2B5EF4-FFF2-40B4-BE49-F238E27FC236}">
              <a16:creationId xmlns:a16="http://schemas.microsoft.com/office/drawing/2014/main" id="{1F47016A-7151-400C-BE2F-B6A49715CA95}"/>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08" name="Text Box 164">
          <a:extLst>
            <a:ext uri="{FF2B5EF4-FFF2-40B4-BE49-F238E27FC236}">
              <a16:creationId xmlns:a16="http://schemas.microsoft.com/office/drawing/2014/main" id="{6E5B1BC5-F952-4FF3-AF76-6A670C8BFD5B}"/>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709" name="Text Box 165">
          <a:extLst>
            <a:ext uri="{FF2B5EF4-FFF2-40B4-BE49-F238E27FC236}">
              <a16:creationId xmlns:a16="http://schemas.microsoft.com/office/drawing/2014/main" id="{79281E06-38E2-406B-A62B-A0EC455B32C4}"/>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710" name="Text Box 166">
          <a:extLst>
            <a:ext uri="{FF2B5EF4-FFF2-40B4-BE49-F238E27FC236}">
              <a16:creationId xmlns:a16="http://schemas.microsoft.com/office/drawing/2014/main" id="{E0BEDC56-A7B9-4615-BB8A-522DBF510E92}"/>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11" name="Text Box 167">
          <a:extLst>
            <a:ext uri="{FF2B5EF4-FFF2-40B4-BE49-F238E27FC236}">
              <a16:creationId xmlns:a16="http://schemas.microsoft.com/office/drawing/2014/main" id="{66CC6EA5-C404-42FD-A4B0-28F4C5EB339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12" name="Text Box 168">
          <a:extLst>
            <a:ext uri="{FF2B5EF4-FFF2-40B4-BE49-F238E27FC236}">
              <a16:creationId xmlns:a16="http://schemas.microsoft.com/office/drawing/2014/main" id="{AABFF508-4638-4DB6-9476-0468A4C137C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13" name="Text Box 169">
          <a:extLst>
            <a:ext uri="{FF2B5EF4-FFF2-40B4-BE49-F238E27FC236}">
              <a16:creationId xmlns:a16="http://schemas.microsoft.com/office/drawing/2014/main" id="{3A173B91-5E44-4E09-A6D5-DD4D137641E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14" name="Text Box 170">
          <a:extLst>
            <a:ext uri="{FF2B5EF4-FFF2-40B4-BE49-F238E27FC236}">
              <a16:creationId xmlns:a16="http://schemas.microsoft.com/office/drawing/2014/main" id="{00575146-3BF8-47B5-962D-9BD21D5E37BF}"/>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15" name="Text Box 171">
          <a:extLst>
            <a:ext uri="{FF2B5EF4-FFF2-40B4-BE49-F238E27FC236}">
              <a16:creationId xmlns:a16="http://schemas.microsoft.com/office/drawing/2014/main" id="{D5A9355E-4E01-4BD6-B537-EB070295586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16" name="Text Box 172">
          <a:extLst>
            <a:ext uri="{FF2B5EF4-FFF2-40B4-BE49-F238E27FC236}">
              <a16:creationId xmlns:a16="http://schemas.microsoft.com/office/drawing/2014/main" id="{02FAA8ED-0DA1-47D5-AC2C-6658749FA350}"/>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17" name="Text Box 173">
          <a:extLst>
            <a:ext uri="{FF2B5EF4-FFF2-40B4-BE49-F238E27FC236}">
              <a16:creationId xmlns:a16="http://schemas.microsoft.com/office/drawing/2014/main" id="{F4ADAC92-710B-4150-8633-1999774EA87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18" name="Text Box 174">
          <a:extLst>
            <a:ext uri="{FF2B5EF4-FFF2-40B4-BE49-F238E27FC236}">
              <a16:creationId xmlns:a16="http://schemas.microsoft.com/office/drawing/2014/main" id="{27ABCC8D-10C8-488E-B91E-69A2315507CC}"/>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19" name="Text Box 175">
          <a:extLst>
            <a:ext uri="{FF2B5EF4-FFF2-40B4-BE49-F238E27FC236}">
              <a16:creationId xmlns:a16="http://schemas.microsoft.com/office/drawing/2014/main" id="{38B0CCA9-BD00-440F-BE3D-6683FF2A8A5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20" name="Text Box 176">
          <a:extLst>
            <a:ext uri="{FF2B5EF4-FFF2-40B4-BE49-F238E27FC236}">
              <a16:creationId xmlns:a16="http://schemas.microsoft.com/office/drawing/2014/main" id="{D7726A7D-D93B-49B7-8CD5-1C916C4A481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21" name="Text Box 177">
          <a:extLst>
            <a:ext uri="{FF2B5EF4-FFF2-40B4-BE49-F238E27FC236}">
              <a16:creationId xmlns:a16="http://schemas.microsoft.com/office/drawing/2014/main" id="{F4898139-55FC-48BD-9142-385D43790124}"/>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22" name="Text Box 178">
          <a:extLst>
            <a:ext uri="{FF2B5EF4-FFF2-40B4-BE49-F238E27FC236}">
              <a16:creationId xmlns:a16="http://schemas.microsoft.com/office/drawing/2014/main" id="{7A262722-6FFF-4C65-A37F-A9EEBB9C8C8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23" name="Text Box 179">
          <a:extLst>
            <a:ext uri="{FF2B5EF4-FFF2-40B4-BE49-F238E27FC236}">
              <a16:creationId xmlns:a16="http://schemas.microsoft.com/office/drawing/2014/main" id="{F1C2B93C-7CDB-4973-BAA8-3CF156E5F771}"/>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24" name="Text Box 180">
          <a:extLst>
            <a:ext uri="{FF2B5EF4-FFF2-40B4-BE49-F238E27FC236}">
              <a16:creationId xmlns:a16="http://schemas.microsoft.com/office/drawing/2014/main" id="{833601D4-EDF5-463E-8EB5-689142733DEF}"/>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25" name="Text Box 181">
          <a:extLst>
            <a:ext uri="{FF2B5EF4-FFF2-40B4-BE49-F238E27FC236}">
              <a16:creationId xmlns:a16="http://schemas.microsoft.com/office/drawing/2014/main" id="{49104DC8-F8DD-45FA-9B15-F331A911D90A}"/>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26" name="Text Box 182">
          <a:extLst>
            <a:ext uri="{FF2B5EF4-FFF2-40B4-BE49-F238E27FC236}">
              <a16:creationId xmlns:a16="http://schemas.microsoft.com/office/drawing/2014/main" id="{7D47C4B7-04BB-4E93-978C-D495074AD37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27" name="Text Box 183">
          <a:extLst>
            <a:ext uri="{FF2B5EF4-FFF2-40B4-BE49-F238E27FC236}">
              <a16:creationId xmlns:a16="http://schemas.microsoft.com/office/drawing/2014/main" id="{61BAE58C-E641-48A0-BB9C-66752463DFD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28" name="Text Box 184">
          <a:extLst>
            <a:ext uri="{FF2B5EF4-FFF2-40B4-BE49-F238E27FC236}">
              <a16:creationId xmlns:a16="http://schemas.microsoft.com/office/drawing/2014/main" id="{6CE8EF3A-667F-45DC-B40F-9C0F4AE378F4}"/>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29" name="Text Box 185">
          <a:extLst>
            <a:ext uri="{FF2B5EF4-FFF2-40B4-BE49-F238E27FC236}">
              <a16:creationId xmlns:a16="http://schemas.microsoft.com/office/drawing/2014/main" id="{0E324E50-C0CB-4CA4-A052-5509E271D4C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30" name="Text Box 186">
          <a:extLst>
            <a:ext uri="{FF2B5EF4-FFF2-40B4-BE49-F238E27FC236}">
              <a16:creationId xmlns:a16="http://schemas.microsoft.com/office/drawing/2014/main" id="{7554C0A3-B32A-42EF-AE82-D3EBCD0D0A2E}"/>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31" name="Text Box 187">
          <a:extLst>
            <a:ext uri="{FF2B5EF4-FFF2-40B4-BE49-F238E27FC236}">
              <a16:creationId xmlns:a16="http://schemas.microsoft.com/office/drawing/2014/main" id="{8CBB064E-5369-4C3C-B67F-E4CBCF92297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32" name="Text Box 188">
          <a:extLst>
            <a:ext uri="{FF2B5EF4-FFF2-40B4-BE49-F238E27FC236}">
              <a16:creationId xmlns:a16="http://schemas.microsoft.com/office/drawing/2014/main" id="{41D364A7-1ACF-47C1-9A8C-FB012D862EE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33" name="Text Box 189">
          <a:extLst>
            <a:ext uri="{FF2B5EF4-FFF2-40B4-BE49-F238E27FC236}">
              <a16:creationId xmlns:a16="http://schemas.microsoft.com/office/drawing/2014/main" id="{C5C524E7-44B4-423E-961B-2A6F517BC873}"/>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34" name="Text Box 190">
          <a:extLst>
            <a:ext uri="{FF2B5EF4-FFF2-40B4-BE49-F238E27FC236}">
              <a16:creationId xmlns:a16="http://schemas.microsoft.com/office/drawing/2014/main" id="{D9FDF41D-B629-4029-821D-DA950824234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35" name="Text Box 191">
          <a:extLst>
            <a:ext uri="{FF2B5EF4-FFF2-40B4-BE49-F238E27FC236}">
              <a16:creationId xmlns:a16="http://schemas.microsoft.com/office/drawing/2014/main" id="{E11F6E18-3700-415E-A2C4-DF49C33E679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36" name="Text Box 192">
          <a:extLst>
            <a:ext uri="{FF2B5EF4-FFF2-40B4-BE49-F238E27FC236}">
              <a16:creationId xmlns:a16="http://schemas.microsoft.com/office/drawing/2014/main" id="{E2BF955D-F825-4E57-97D0-D3BE575BF2F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37" name="Text Box 194">
          <a:extLst>
            <a:ext uri="{FF2B5EF4-FFF2-40B4-BE49-F238E27FC236}">
              <a16:creationId xmlns:a16="http://schemas.microsoft.com/office/drawing/2014/main" id="{EE1E6D51-3D0F-4453-9BCC-241E1D806910}"/>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38" name="Text Box 195">
          <a:extLst>
            <a:ext uri="{FF2B5EF4-FFF2-40B4-BE49-F238E27FC236}">
              <a16:creationId xmlns:a16="http://schemas.microsoft.com/office/drawing/2014/main" id="{183C2196-C7F9-4712-B4CF-A9F09C5A5563}"/>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739" name="Text Box 2">
          <a:extLst>
            <a:ext uri="{FF2B5EF4-FFF2-40B4-BE49-F238E27FC236}">
              <a16:creationId xmlns:a16="http://schemas.microsoft.com/office/drawing/2014/main" id="{676CC731-AFCC-4C54-97FD-8DEADA1A618A}"/>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40" name="Text Box 3">
          <a:extLst>
            <a:ext uri="{FF2B5EF4-FFF2-40B4-BE49-F238E27FC236}">
              <a16:creationId xmlns:a16="http://schemas.microsoft.com/office/drawing/2014/main" id="{FB4DA4A2-B551-4964-924A-FD6B45FED154}"/>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41" name="Text Box 4">
          <a:extLst>
            <a:ext uri="{FF2B5EF4-FFF2-40B4-BE49-F238E27FC236}">
              <a16:creationId xmlns:a16="http://schemas.microsoft.com/office/drawing/2014/main" id="{307DCA15-02E7-4E18-9454-5934B498979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42" name="Text Box 5">
          <a:extLst>
            <a:ext uri="{FF2B5EF4-FFF2-40B4-BE49-F238E27FC236}">
              <a16:creationId xmlns:a16="http://schemas.microsoft.com/office/drawing/2014/main" id="{6B506575-4CC2-4632-AA2A-7DC88F5965EA}"/>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43" name="Text Box 6">
          <a:extLst>
            <a:ext uri="{FF2B5EF4-FFF2-40B4-BE49-F238E27FC236}">
              <a16:creationId xmlns:a16="http://schemas.microsoft.com/office/drawing/2014/main" id="{12D27F2E-77C6-4749-AD6C-DA0924F8E4EA}"/>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44" name="Text Box 7">
          <a:extLst>
            <a:ext uri="{FF2B5EF4-FFF2-40B4-BE49-F238E27FC236}">
              <a16:creationId xmlns:a16="http://schemas.microsoft.com/office/drawing/2014/main" id="{1C20701C-C62A-4F3F-B130-D89DCA729A3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45" name="Text Box 8">
          <a:extLst>
            <a:ext uri="{FF2B5EF4-FFF2-40B4-BE49-F238E27FC236}">
              <a16:creationId xmlns:a16="http://schemas.microsoft.com/office/drawing/2014/main" id="{44151A99-4B2A-4DE2-B6C5-496A09E28AE2}"/>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46" name="Text Box 9">
          <a:extLst>
            <a:ext uri="{FF2B5EF4-FFF2-40B4-BE49-F238E27FC236}">
              <a16:creationId xmlns:a16="http://schemas.microsoft.com/office/drawing/2014/main" id="{78C3BD2F-14FC-46AE-8460-85B773FC079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47" name="Text Box 10">
          <a:extLst>
            <a:ext uri="{FF2B5EF4-FFF2-40B4-BE49-F238E27FC236}">
              <a16:creationId xmlns:a16="http://schemas.microsoft.com/office/drawing/2014/main" id="{63894991-FB46-41D1-B6A4-7C6174D0B904}"/>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48" name="Text Box 11">
          <a:extLst>
            <a:ext uri="{FF2B5EF4-FFF2-40B4-BE49-F238E27FC236}">
              <a16:creationId xmlns:a16="http://schemas.microsoft.com/office/drawing/2014/main" id="{E975EE08-7362-4680-A9E3-4C24CB986AF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49" name="Text Box 12">
          <a:extLst>
            <a:ext uri="{FF2B5EF4-FFF2-40B4-BE49-F238E27FC236}">
              <a16:creationId xmlns:a16="http://schemas.microsoft.com/office/drawing/2014/main" id="{191330A0-4B45-4E66-904D-4E4D7C16155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50" name="Text Box 13">
          <a:extLst>
            <a:ext uri="{FF2B5EF4-FFF2-40B4-BE49-F238E27FC236}">
              <a16:creationId xmlns:a16="http://schemas.microsoft.com/office/drawing/2014/main" id="{9568609B-2A05-40D9-9EEE-D53620C0170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51" name="Text Box 14">
          <a:extLst>
            <a:ext uri="{FF2B5EF4-FFF2-40B4-BE49-F238E27FC236}">
              <a16:creationId xmlns:a16="http://schemas.microsoft.com/office/drawing/2014/main" id="{FA62DC5F-2F95-4241-BA9B-150F48889E2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52" name="Text Box 15">
          <a:extLst>
            <a:ext uri="{FF2B5EF4-FFF2-40B4-BE49-F238E27FC236}">
              <a16:creationId xmlns:a16="http://schemas.microsoft.com/office/drawing/2014/main" id="{7D63BCDC-092B-443A-ABAC-4960AAC6714E}"/>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53" name="Text Box 16">
          <a:extLst>
            <a:ext uri="{FF2B5EF4-FFF2-40B4-BE49-F238E27FC236}">
              <a16:creationId xmlns:a16="http://schemas.microsoft.com/office/drawing/2014/main" id="{9AB683C3-EF41-4FF7-A65C-0BD723126020}"/>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54" name="Text Box 17">
          <a:extLst>
            <a:ext uri="{FF2B5EF4-FFF2-40B4-BE49-F238E27FC236}">
              <a16:creationId xmlns:a16="http://schemas.microsoft.com/office/drawing/2014/main" id="{8BE0F6D4-7EC0-4B06-8D3E-EC8588BB89D9}"/>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755" name="Text Box 18">
          <a:extLst>
            <a:ext uri="{FF2B5EF4-FFF2-40B4-BE49-F238E27FC236}">
              <a16:creationId xmlns:a16="http://schemas.microsoft.com/office/drawing/2014/main" id="{5C040069-E8CA-4E79-8433-2E8F57D88D37}"/>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756" name="Text Box 19">
          <a:extLst>
            <a:ext uri="{FF2B5EF4-FFF2-40B4-BE49-F238E27FC236}">
              <a16:creationId xmlns:a16="http://schemas.microsoft.com/office/drawing/2014/main" id="{4123FD10-21B7-4161-8D02-8A45C3C79F0C}"/>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57" name="Text Box 20">
          <a:extLst>
            <a:ext uri="{FF2B5EF4-FFF2-40B4-BE49-F238E27FC236}">
              <a16:creationId xmlns:a16="http://schemas.microsoft.com/office/drawing/2014/main" id="{48E7F321-B8C1-44A1-8B4F-0081210C80F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58" name="Text Box 21">
          <a:extLst>
            <a:ext uri="{FF2B5EF4-FFF2-40B4-BE49-F238E27FC236}">
              <a16:creationId xmlns:a16="http://schemas.microsoft.com/office/drawing/2014/main" id="{2B8B9B9D-528E-4BEB-8A6C-78F9C7AD176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59" name="Text Box 22">
          <a:extLst>
            <a:ext uri="{FF2B5EF4-FFF2-40B4-BE49-F238E27FC236}">
              <a16:creationId xmlns:a16="http://schemas.microsoft.com/office/drawing/2014/main" id="{8F05E154-4178-4D17-975F-73BCF6997223}"/>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60" name="Text Box 23">
          <a:extLst>
            <a:ext uri="{FF2B5EF4-FFF2-40B4-BE49-F238E27FC236}">
              <a16:creationId xmlns:a16="http://schemas.microsoft.com/office/drawing/2014/main" id="{8C673CF0-61EA-4E73-BA38-83420E80860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61" name="Text Box 24">
          <a:extLst>
            <a:ext uri="{FF2B5EF4-FFF2-40B4-BE49-F238E27FC236}">
              <a16:creationId xmlns:a16="http://schemas.microsoft.com/office/drawing/2014/main" id="{6789200E-98D6-4E4B-81C9-B5026FD977B9}"/>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62" name="Text Box 25">
          <a:extLst>
            <a:ext uri="{FF2B5EF4-FFF2-40B4-BE49-F238E27FC236}">
              <a16:creationId xmlns:a16="http://schemas.microsoft.com/office/drawing/2014/main" id="{69739B8F-196D-4BAC-B032-B6B091DC154D}"/>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63" name="Text Box 26">
          <a:extLst>
            <a:ext uri="{FF2B5EF4-FFF2-40B4-BE49-F238E27FC236}">
              <a16:creationId xmlns:a16="http://schemas.microsoft.com/office/drawing/2014/main" id="{2E10697E-12F9-4C57-8C71-B01D1AAB561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64" name="Text Box 27">
          <a:extLst>
            <a:ext uri="{FF2B5EF4-FFF2-40B4-BE49-F238E27FC236}">
              <a16:creationId xmlns:a16="http://schemas.microsoft.com/office/drawing/2014/main" id="{45DE3D94-D6BE-424D-8137-48AC15BF72E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65" name="Text Box 28">
          <a:extLst>
            <a:ext uri="{FF2B5EF4-FFF2-40B4-BE49-F238E27FC236}">
              <a16:creationId xmlns:a16="http://schemas.microsoft.com/office/drawing/2014/main" id="{101FC461-C124-44BC-B957-507CC093FF6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66" name="Text Box 29">
          <a:extLst>
            <a:ext uri="{FF2B5EF4-FFF2-40B4-BE49-F238E27FC236}">
              <a16:creationId xmlns:a16="http://schemas.microsoft.com/office/drawing/2014/main" id="{6C91B4EA-DD8A-4DAC-8D0E-B962F45F8A0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67" name="Text Box 30">
          <a:extLst>
            <a:ext uri="{FF2B5EF4-FFF2-40B4-BE49-F238E27FC236}">
              <a16:creationId xmlns:a16="http://schemas.microsoft.com/office/drawing/2014/main" id="{134531B8-DDB0-4578-9FD8-AE7023EAA046}"/>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68" name="Text Box 31">
          <a:extLst>
            <a:ext uri="{FF2B5EF4-FFF2-40B4-BE49-F238E27FC236}">
              <a16:creationId xmlns:a16="http://schemas.microsoft.com/office/drawing/2014/main" id="{297FE6A9-69C9-477A-A6DA-C20856CD67D3}"/>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69" name="Text Box 32">
          <a:extLst>
            <a:ext uri="{FF2B5EF4-FFF2-40B4-BE49-F238E27FC236}">
              <a16:creationId xmlns:a16="http://schemas.microsoft.com/office/drawing/2014/main" id="{A9F54CAE-F094-4D5F-BED2-FB3B146CCBA1}"/>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70" name="Text Box 33">
          <a:extLst>
            <a:ext uri="{FF2B5EF4-FFF2-40B4-BE49-F238E27FC236}">
              <a16:creationId xmlns:a16="http://schemas.microsoft.com/office/drawing/2014/main" id="{CEA0B286-8500-4C90-AE10-79B4D924F3B8}"/>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71" name="Text Box 34">
          <a:extLst>
            <a:ext uri="{FF2B5EF4-FFF2-40B4-BE49-F238E27FC236}">
              <a16:creationId xmlns:a16="http://schemas.microsoft.com/office/drawing/2014/main" id="{202FB60D-6189-4872-AC92-0EFDF9755CE2}"/>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72" name="Text Box 35">
          <a:extLst>
            <a:ext uri="{FF2B5EF4-FFF2-40B4-BE49-F238E27FC236}">
              <a16:creationId xmlns:a16="http://schemas.microsoft.com/office/drawing/2014/main" id="{E1D27D39-930A-4FC9-8F48-AF5B0F5867B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73" name="Text Box 36">
          <a:extLst>
            <a:ext uri="{FF2B5EF4-FFF2-40B4-BE49-F238E27FC236}">
              <a16:creationId xmlns:a16="http://schemas.microsoft.com/office/drawing/2014/main" id="{217C7983-DE32-4E4D-8147-428B3B80230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74" name="Text Box 37">
          <a:extLst>
            <a:ext uri="{FF2B5EF4-FFF2-40B4-BE49-F238E27FC236}">
              <a16:creationId xmlns:a16="http://schemas.microsoft.com/office/drawing/2014/main" id="{1C2894B3-2ED5-42E2-A5D1-EFD1E17FCC36}"/>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75" name="Text Box 38">
          <a:extLst>
            <a:ext uri="{FF2B5EF4-FFF2-40B4-BE49-F238E27FC236}">
              <a16:creationId xmlns:a16="http://schemas.microsoft.com/office/drawing/2014/main" id="{F3765AFF-1F54-49FC-A76F-B35BE251EA0E}"/>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76" name="Text Box 39">
          <a:extLst>
            <a:ext uri="{FF2B5EF4-FFF2-40B4-BE49-F238E27FC236}">
              <a16:creationId xmlns:a16="http://schemas.microsoft.com/office/drawing/2014/main" id="{EF02D061-D28D-4EBB-887A-C44BA72F9B01}"/>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77" name="Text Box 40">
          <a:extLst>
            <a:ext uri="{FF2B5EF4-FFF2-40B4-BE49-F238E27FC236}">
              <a16:creationId xmlns:a16="http://schemas.microsoft.com/office/drawing/2014/main" id="{C1D87B42-3FE4-4160-AE56-96FE78C711C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78" name="Text Box 41">
          <a:extLst>
            <a:ext uri="{FF2B5EF4-FFF2-40B4-BE49-F238E27FC236}">
              <a16:creationId xmlns:a16="http://schemas.microsoft.com/office/drawing/2014/main" id="{2325E3F9-3E69-4A65-AE14-F7392D772C2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79" name="Text Box 42">
          <a:extLst>
            <a:ext uri="{FF2B5EF4-FFF2-40B4-BE49-F238E27FC236}">
              <a16:creationId xmlns:a16="http://schemas.microsoft.com/office/drawing/2014/main" id="{023A9D04-1B78-475C-A438-248BE9FE176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80" name="Text Box 43">
          <a:extLst>
            <a:ext uri="{FF2B5EF4-FFF2-40B4-BE49-F238E27FC236}">
              <a16:creationId xmlns:a16="http://schemas.microsoft.com/office/drawing/2014/main" id="{D663A129-89E3-4711-AF5E-CD8526F4C7A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81" name="Text Box 44">
          <a:extLst>
            <a:ext uri="{FF2B5EF4-FFF2-40B4-BE49-F238E27FC236}">
              <a16:creationId xmlns:a16="http://schemas.microsoft.com/office/drawing/2014/main" id="{A4CAE9B1-620A-430A-B2E2-93F804C1832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82" name="Text Box 45">
          <a:extLst>
            <a:ext uri="{FF2B5EF4-FFF2-40B4-BE49-F238E27FC236}">
              <a16:creationId xmlns:a16="http://schemas.microsoft.com/office/drawing/2014/main" id="{E1587D17-5D3D-451A-A47C-70792001E49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83" name="Text Box 46">
          <a:extLst>
            <a:ext uri="{FF2B5EF4-FFF2-40B4-BE49-F238E27FC236}">
              <a16:creationId xmlns:a16="http://schemas.microsoft.com/office/drawing/2014/main" id="{9EEEE10F-CF12-4CCE-9295-492E1E0910C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84" name="Text Box 47">
          <a:extLst>
            <a:ext uri="{FF2B5EF4-FFF2-40B4-BE49-F238E27FC236}">
              <a16:creationId xmlns:a16="http://schemas.microsoft.com/office/drawing/2014/main" id="{C3DD5B82-3367-4047-B907-645723D7CBF1}"/>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85" name="Text Box 48">
          <a:extLst>
            <a:ext uri="{FF2B5EF4-FFF2-40B4-BE49-F238E27FC236}">
              <a16:creationId xmlns:a16="http://schemas.microsoft.com/office/drawing/2014/main" id="{04A41BFF-419A-435B-A2AC-DB6E26C148E2}"/>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86" name="Text Box 49">
          <a:extLst>
            <a:ext uri="{FF2B5EF4-FFF2-40B4-BE49-F238E27FC236}">
              <a16:creationId xmlns:a16="http://schemas.microsoft.com/office/drawing/2014/main" id="{49E5F3F7-9893-4ED1-9A6C-1D90AB85077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787" name="Text Box 50">
          <a:extLst>
            <a:ext uri="{FF2B5EF4-FFF2-40B4-BE49-F238E27FC236}">
              <a16:creationId xmlns:a16="http://schemas.microsoft.com/office/drawing/2014/main" id="{770639BE-CA03-4012-8F23-05A73C5F09FB}"/>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788" name="Text Box 51">
          <a:extLst>
            <a:ext uri="{FF2B5EF4-FFF2-40B4-BE49-F238E27FC236}">
              <a16:creationId xmlns:a16="http://schemas.microsoft.com/office/drawing/2014/main" id="{035939B9-92C9-4C03-AE68-04658F1E63F9}"/>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89" name="Text Box 52">
          <a:extLst>
            <a:ext uri="{FF2B5EF4-FFF2-40B4-BE49-F238E27FC236}">
              <a16:creationId xmlns:a16="http://schemas.microsoft.com/office/drawing/2014/main" id="{0369449F-CFFD-459A-B121-90DA2AC1E42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90" name="Text Box 53">
          <a:extLst>
            <a:ext uri="{FF2B5EF4-FFF2-40B4-BE49-F238E27FC236}">
              <a16:creationId xmlns:a16="http://schemas.microsoft.com/office/drawing/2014/main" id="{8326BA82-4622-4EE1-ADE8-26D5726AE72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91" name="Text Box 54">
          <a:extLst>
            <a:ext uri="{FF2B5EF4-FFF2-40B4-BE49-F238E27FC236}">
              <a16:creationId xmlns:a16="http://schemas.microsoft.com/office/drawing/2014/main" id="{BBC6C8BA-3BE5-4A3A-9699-7AAE24763D0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92" name="Text Box 55">
          <a:extLst>
            <a:ext uri="{FF2B5EF4-FFF2-40B4-BE49-F238E27FC236}">
              <a16:creationId xmlns:a16="http://schemas.microsoft.com/office/drawing/2014/main" id="{AB33687F-7B97-4AE7-B152-2B57C8BC0FD3}"/>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93" name="Text Box 56">
          <a:extLst>
            <a:ext uri="{FF2B5EF4-FFF2-40B4-BE49-F238E27FC236}">
              <a16:creationId xmlns:a16="http://schemas.microsoft.com/office/drawing/2014/main" id="{2C21D396-0D1A-4E7E-AB30-13D0374CC58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794" name="Text Box 57">
          <a:extLst>
            <a:ext uri="{FF2B5EF4-FFF2-40B4-BE49-F238E27FC236}">
              <a16:creationId xmlns:a16="http://schemas.microsoft.com/office/drawing/2014/main" id="{A98C837F-D8E8-4403-A4AC-7B277B32FEB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95" name="Text Box 58">
          <a:extLst>
            <a:ext uri="{FF2B5EF4-FFF2-40B4-BE49-F238E27FC236}">
              <a16:creationId xmlns:a16="http://schemas.microsoft.com/office/drawing/2014/main" id="{F95C36E0-D0AA-4BD8-8210-AEE48C1BA17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96" name="Text Box 59">
          <a:extLst>
            <a:ext uri="{FF2B5EF4-FFF2-40B4-BE49-F238E27FC236}">
              <a16:creationId xmlns:a16="http://schemas.microsoft.com/office/drawing/2014/main" id="{611A64D5-77B0-4FFE-9C3C-56E425D6A35C}"/>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97" name="Text Box 60">
          <a:extLst>
            <a:ext uri="{FF2B5EF4-FFF2-40B4-BE49-F238E27FC236}">
              <a16:creationId xmlns:a16="http://schemas.microsoft.com/office/drawing/2014/main" id="{D91E0492-F16B-49A4-A722-750797B23A58}"/>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98" name="Text Box 61">
          <a:extLst>
            <a:ext uri="{FF2B5EF4-FFF2-40B4-BE49-F238E27FC236}">
              <a16:creationId xmlns:a16="http://schemas.microsoft.com/office/drawing/2014/main" id="{F74426EE-D25A-4BA2-9D0F-BB27FE1451A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799" name="Text Box 62">
          <a:extLst>
            <a:ext uri="{FF2B5EF4-FFF2-40B4-BE49-F238E27FC236}">
              <a16:creationId xmlns:a16="http://schemas.microsoft.com/office/drawing/2014/main" id="{FFBCDC80-5F01-4F13-9A5B-9979393FB52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00" name="Text Box 63">
          <a:extLst>
            <a:ext uri="{FF2B5EF4-FFF2-40B4-BE49-F238E27FC236}">
              <a16:creationId xmlns:a16="http://schemas.microsoft.com/office/drawing/2014/main" id="{1CD95BF9-4DEF-4D07-BCF7-A4311164204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01" name="Text Box 64">
          <a:extLst>
            <a:ext uri="{FF2B5EF4-FFF2-40B4-BE49-F238E27FC236}">
              <a16:creationId xmlns:a16="http://schemas.microsoft.com/office/drawing/2014/main" id="{80C1CF71-AC59-4067-B621-3D7B8FDBF765}"/>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02" name="Text Box 65">
          <a:extLst>
            <a:ext uri="{FF2B5EF4-FFF2-40B4-BE49-F238E27FC236}">
              <a16:creationId xmlns:a16="http://schemas.microsoft.com/office/drawing/2014/main" id="{27F18F32-63A0-4A36-B138-8DAD4E04A30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03" name="Text Box 66">
          <a:extLst>
            <a:ext uri="{FF2B5EF4-FFF2-40B4-BE49-F238E27FC236}">
              <a16:creationId xmlns:a16="http://schemas.microsoft.com/office/drawing/2014/main" id="{07DE11AB-F15A-4079-B228-481C4DB15DF8}"/>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804" name="Text Box 67">
          <a:extLst>
            <a:ext uri="{FF2B5EF4-FFF2-40B4-BE49-F238E27FC236}">
              <a16:creationId xmlns:a16="http://schemas.microsoft.com/office/drawing/2014/main" id="{FC7FA372-823D-4488-A116-CC5EF29704B2}"/>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805" name="Text Box 68">
          <a:extLst>
            <a:ext uri="{FF2B5EF4-FFF2-40B4-BE49-F238E27FC236}">
              <a16:creationId xmlns:a16="http://schemas.microsoft.com/office/drawing/2014/main" id="{D06A6053-CCEF-4A8E-98C1-2933ACD2DFEB}"/>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06" name="Text Box 69">
          <a:extLst>
            <a:ext uri="{FF2B5EF4-FFF2-40B4-BE49-F238E27FC236}">
              <a16:creationId xmlns:a16="http://schemas.microsoft.com/office/drawing/2014/main" id="{F33DA52E-E5C1-42EF-A891-A7BDE6A05F2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07" name="Text Box 70">
          <a:extLst>
            <a:ext uri="{FF2B5EF4-FFF2-40B4-BE49-F238E27FC236}">
              <a16:creationId xmlns:a16="http://schemas.microsoft.com/office/drawing/2014/main" id="{189D3E08-63D3-4C95-B64C-8B0136E89A1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08" name="Text Box 71">
          <a:extLst>
            <a:ext uri="{FF2B5EF4-FFF2-40B4-BE49-F238E27FC236}">
              <a16:creationId xmlns:a16="http://schemas.microsoft.com/office/drawing/2014/main" id="{DDF6AB08-74B1-45AF-BFD3-0B1FC570C94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09" name="Text Box 72">
          <a:extLst>
            <a:ext uri="{FF2B5EF4-FFF2-40B4-BE49-F238E27FC236}">
              <a16:creationId xmlns:a16="http://schemas.microsoft.com/office/drawing/2014/main" id="{9E964DBA-8F34-41D1-93A9-ECED76CE59B8}"/>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10" name="Text Box 73">
          <a:extLst>
            <a:ext uri="{FF2B5EF4-FFF2-40B4-BE49-F238E27FC236}">
              <a16:creationId xmlns:a16="http://schemas.microsoft.com/office/drawing/2014/main" id="{D1A9EE24-31A2-47F8-8EA1-20AEADDE810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11" name="Text Box 74">
          <a:extLst>
            <a:ext uri="{FF2B5EF4-FFF2-40B4-BE49-F238E27FC236}">
              <a16:creationId xmlns:a16="http://schemas.microsoft.com/office/drawing/2014/main" id="{D4E083AC-4BA2-470B-852F-BE27B7947D0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12" name="Text Box 75">
          <a:extLst>
            <a:ext uri="{FF2B5EF4-FFF2-40B4-BE49-F238E27FC236}">
              <a16:creationId xmlns:a16="http://schemas.microsoft.com/office/drawing/2014/main" id="{3223FB34-7491-476C-ACFA-871CF18CF75C}"/>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13" name="Text Box 76">
          <a:extLst>
            <a:ext uri="{FF2B5EF4-FFF2-40B4-BE49-F238E27FC236}">
              <a16:creationId xmlns:a16="http://schemas.microsoft.com/office/drawing/2014/main" id="{821A2B04-0050-48EB-AAB2-D2F3CD03D5C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14" name="Text Box 77">
          <a:extLst>
            <a:ext uri="{FF2B5EF4-FFF2-40B4-BE49-F238E27FC236}">
              <a16:creationId xmlns:a16="http://schemas.microsoft.com/office/drawing/2014/main" id="{34F3A350-8CD8-4F32-93B3-A8F8FEA45A1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15" name="Text Box 78">
          <a:extLst>
            <a:ext uri="{FF2B5EF4-FFF2-40B4-BE49-F238E27FC236}">
              <a16:creationId xmlns:a16="http://schemas.microsoft.com/office/drawing/2014/main" id="{520688CD-B656-4C63-A06D-13E0618AD0B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16" name="Text Box 79">
          <a:extLst>
            <a:ext uri="{FF2B5EF4-FFF2-40B4-BE49-F238E27FC236}">
              <a16:creationId xmlns:a16="http://schemas.microsoft.com/office/drawing/2014/main" id="{C15357C9-FB51-48BF-B06E-996176B512F8}"/>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17" name="Text Box 80">
          <a:extLst>
            <a:ext uri="{FF2B5EF4-FFF2-40B4-BE49-F238E27FC236}">
              <a16:creationId xmlns:a16="http://schemas.microsoft.com/office/drawing/2014/main" id="{39141CD7-6C5A-46C9-8966-A003CBF670B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18" name="Text Box 81">
          <a:extLst>
            <a:ext uri="{FF2B5EF4-FFF2-40B4-BE49-F238E27FC236}">
              <a16:creationId xmlns:a16="http://schemas.microsoft.com/office/drawing/2014/main" id="{C997C34C-958E-4A0F-A0C4-5BB1A19B4962}"/>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19" name="Text Box 82">
          <a:extLst>
            <a:ext uri="{FF2B5EF4-FFF2-40B4-BE49-F238E27FC236}">
              <a16:creationId xmlns:a16="http://schemas.microsoft.com/office/drawing/2014/main" id="{29ADA7EB-59F3-4F94-A740-5559471382C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20" name="Text Box 83">
          <a:extLst>
            <a:ext uri="{FF2B5EF4-FFF2-40B4-BE49-F238E27FC236}">
              <a16:creationId xmlns:a16="http://schemas.microsoft.com/office/drawing/2014/main" id="{B248AEF1-DB80-40F7-9C58-B378D2DF68B4}"/>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21" name="Text Box 84">
          <a:extLst>
            <a:ext uri="{FF2B5EF4-FFF2-40B4-BE49-F238E27FC236}">
              <a16:creationId xmlns:a16="http://schemas.microsoft.com/office/drawing/2014/main" id="{1CBA9DBB-7206-4F1A-A6CB-2B6048CB548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22" name="Text Box 85">
          <a:extLst>
            <a:ext uri="{FF2B5EF4-FFF2-40B4-BE49-F238E27FC236}">
              <a16:creationId xmlns:a16="http://schemas.microsoft.com/office/drawing/2014/main" id="{220CDCE4-2D2B-46C0-9A1B-D0468B89C63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23" name="Text Box 86">
          <a:extLst>
            <a:ext uri="{FF2B5EF4-FFF2-40B4-BE49-F238E27FC236}">
              <a16:creationId xmlns:a16="http://schemas.microsoft.com/office/drawing/2014/main" id="{2049D8D0-259D-4D79-924E-BFFA83B58CF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24" name="Text Box 87">
          <a:extLst>
            <a:ext uri="{FF2B5EF4-FFF2-40B4-BE49-F238E27FC236}">
              <a16:creationId xmlns:a16="http://schemas.microsoft.com/office/drawing/2014/main" id="{590273BB-F6FB-448F-AC68-66CBD5110C45}"/>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25" name="Text Box 88">
          <a:extLst>
            <a:ext uri="{FF2B5EF4-FFF2-40B4-BE49-F238E27FC236}">
              <a16:creationId xmlns:a16="http://schemas.microsoft.com/office/drawing/2014/main" id="{1186EE9D-D09D-4409-A0FE-423638EA3FAF}"/>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26" name="Text Box 89">
          <a:extLst>
            <a:ext uri="{FF2B5EF4-FFF2-40B4-BE49-F238E27FC236}">
              <a16:creationId xmlns:a16="http://schemas.microsoft.com/office/drawing/2014/main" id="{F1A55EFC-E219-424F-873D-EE04EC187774}"/>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27" name="Text Box 90">
          <a:extLst>
            <a:ext uri="{FF2B5EF4-FFF2-40B4-BE49-F238E27FC236}">
              <a16:creationId xmlns:a16="http://schemas.microsoft.com/office/drawing/2014/main" id="{B2AF585A-91D6-4720-9BF2-579D08F9CAF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28" name="Text Box 91">
          <a:extLst>
            <a:ext uri="{FF2B5EF4-FFF2-40B4-BE49-F238E27FC236}">
              <a16:creationId xmlns:a16="http://schemas.microsoft.com/office/drawing/2014/main" id="{A513ACE5-2AE6-4079-BE30-D8DDAF806C56}"/>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29" name="Text Box 92">
          <a:extLst>
            <a:ext uri="{FF2B5EF4-FFF2-40B4-BE49-F238E27FC236}">
              <a16:creationId xmlns:a16="http://schemas.microsoft.com/office/drawing/2014/main" id="{CDD767C3-A67F-48F5-8FA2-37ACCDA2F368}"/>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30" name="Text Box 93">
          <a:extLst>
            <a:ext uri="{FF2B5EF4-FFF2-40B4-BE49-F238E27FC236}">
              <a16:creationId xmlns:a16="http://schemas.microsoft.com/office/drawing/2014/main" id="{C31A56C6-1AC8-4808-94FA-06AB6E6A32B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31" name="Text Box 94">
          <a:extLst>
            <a:ext uri="{FF2B5EF4-FFF2-40B4-BE49-F238E27FC236}">
              <a16:creationId xmlns:a16="http://schemas.microsoft.com/office/drawing/2014/main" id="{77EF1172-2E1B-43F6-902A-62221177814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32" name="Text Box 95">
          <a:extLst>
            <a:ext uri="{FF2B5EF4-FFF2-40B4-BE49-F238E27FC236}">
              <a16:creationId xmlns:a16="http://schemas.microsoft.com/office/drawing/2014/main" id="{3259487F-591A-4D32-ACF5-27C78BEE3C0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33" name="Text Box 96">
          <a:extLst>
            <a:ext uri="{FF2B5EF4-FFF2-40B4-BE49-F238E27FC236}">
              <a16:creationId xmlns:a16="http://schemas.microsoft.com/office/drawing/2014/main" id="{A26E7DC0-2AAD-4C11-ACE9-28658187BEFA}"/>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34" name="Text Box 97">
          <a:extLst>
            <a:ext uri="{FF2B5EF4-FFF2-40B4-BE49-F238E27FC236}">
              <a16:creationId xmlns:a16="http://schemas.microsoft.com/office/drawing/2014/main" id="{A3D40B61-E644-49B2-BD45-13F0BA29E4BB}"/>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35" name="Text Box 98">
          <a:extLst>
            <a:ext uri="{FF2B5EF4-FFF2-40B4-BE49-F238E27FC236}">
              <a16:creationId xmlns:a16="http://schemas.microsoft.com/office/drawing/2014/main" id="{16C9FDDA-E786-4C83-A8A0-16D8FBE5B9D3}"/>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836" name="Text Box 99">
          <a:extLst>
            <a:ext uri="{FF2B5EF4-FFF2-40B4-BE49-F238E27FC236}">
              <a16:creationId xmlns:a16="http://schemas.microsoft.com/office/drawing/2014/main" id="{7510784D-420C-44A3-9AD5-0D27AB8325D1}"/>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837" name="Text Box 100">
          <a:extLst>
            <a:ext uri="{FF2B5EF4-FFF2-40B4-BE49-F238E27FC236}">
              <a16:creationId xmlns:a16="http://schemas.microsoft.com/office/drawing/2014/main" id="{E6AE104E-1B17-40F7-8291-FDF3140B13F3}"/>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38" name="Text Box 101">
          <a:extLst>
            <a:ext uri="{FF2B5EF4-FFF2-40B4-BE49-F238E27FC236}">
              <a16:creationId xmlns:a16="http://schemas.microsoft.com/office/drawing/2014/main" id="{83CAEA5D-2FC5-4E14-AB50-E70F92562DDC}"/>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39" name="Text Box 102">
          <a:extLst>
            <a:ext uri="{FF2B5EF4-FFF2-40B4-BE49-F238E27FC236}">
              <a16:creationId xmlns:a16="http://schemas.microsoft.com/office/drawing/2014/main" id="{ACBACCB3-62AE-4C2B-83A3-FEA74AECC35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40" name="Text Box 103">
          <a:extLst>
            <a:ext uri="{FF2B5EF4-FFF2-40B4-BE49-F238E27FC236}">
              <a16:creationId xmlns:a16="http://schemas.microsoft.com/office/drawing/2014/main" id="{26AFB5AA-B989-4DAB-9276-DE45DC730D7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41" name="Text Box 104">
          <a:extLst>
            <a:ext uri="{FF2B5EF4-FFF2-40B4-BE49-F238E27FC236}">
              <a16:creationId xmlns:a16="http://schemas.microsoft.com/office/drawing/2014/main" id="{58F829BB-9126-4E43-9000-786CBFE48D02}"/>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42" name="Text Box 105">
          <a:extLst>
            <a:ext uri="{FF2B5EF4-FFF2-40B4-BE49-F238E27FC236}">
              <a16:creationId xmlns:a16="http://schemas.microsoft.com/office/drawing/2014/main" id="{EF672360-A178-46D6-9A98-141A7DAE7C1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43" name="Text Box 106">
          <a:extLst>
            <a:ext uri="{FF2B5EF4-FFF2-40B4-BE49-F238E27FC236}">
              <a16:creationId xmlns:a16="http://schemas.microsoft.com/office/drawing/2014/main" id="{34EB296E-F057-42CB-937C-3FF255ABF113}"/>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44" name="Text Box 107">
          <a:extLst>
            <a:ext uri="{FF2B5EF4-FFF2-40B4-BE49-F238E27FC236}">
              <a16:creationId xmlns:a16="http://schemas.microsoft.com/office/drawing/2014/main" id="{59430375-2442-4939-A1C9-5756B749FBC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45" name="Text Box 108">
          <a:extLst>
            <a:ext uri="{FF2B5EF4-FFF2-40B4-BE49-F238E27FC236}">
              <a16:creationId xmlns:a16="http://schemas.microsoft.com/office/drawing/2014/main" id="{E0387C33-3034-4700-9DD5-D28E0BE6E9C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46" name="Text Box 109">
          <a:extLst>
            <a:ext uri="{FF2B5EF4-FFF2-40B4-BE49-F238E27FC236}">
              <a16:creationId xmlns:a16="http://schemas.microsoft.com/office/drawing/2014/main" id="{3B160465-9450-434F-A4A3-F401B2A669D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47" name="Text Box 110">
          <a:extLst>
            <a:ext uri="{FF2B5EF4-FFF2-40B4-BE49-F238E27FC236}">
              <a16:creationId xmlns:a16="http://schemas.microsoft.com/office/drawing/2014/main" id="{2E83EC49-5249-41F5-BA1A-0593194DA77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48" name="Text Box 111">
          <a:extLst>
            <a:ext uri="{FF2B5EF4-FFF2-40B4-BE49-F238E27FC236}">
              <a16:creationId xmlns:a16="http://schemas.microsoft.com/office/drawing/2014/main" id="{1863AFE7-C7F7-4158-ADA0-B09480B3F001}"/>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49" name="Text Box 112">
          <a:extLst>
            <a:ext uri="{FF2B5EF4-FFF2-40B4-BE49-F238E27FC236}">
              <a16:creationId xmlns:a16="http://schemas.microsoft.com/office/drawing/2014/main" id="{2D6E5110-E93A-44C0-B2C0-2C019944354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50" name="Text Box 113">
          <a:extLst>
            <a:ext uri="{FF2B5EF4-FFF2-40B4-BE49-F238E27FC236}">
              <a16:creationId xmlns:a16="http://schemas.microsoft.com/office/drawing/2014/main" id="{E4C54F6E-EBA4-4734-8DFD-0B599CDEA72F}"/>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51" name="Text Box 114">
          <a:extLst>
            <a:ext uri="{FF2B5EF4-FFF2-40B4-BE49-F238E27FC236}">
              <a16:creationId xmlns:a16="http://schemas.microsoft.com/office/drawing/2014/main" id="{B175182B-92C0-46CB-AC50-9ED8D8F25BF4}"/>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52" name="Text Box 115">
          <a:extLst>
            <a:ext uri="{FF2B5EF4-FFF2-40B4-BE49-F238E27FC236}">
              <a16:creationId xmlns:a16="http://schemas.microsoft.com/office/drawing/2014/main" id="{25C78CA5-A167-44AE-9DE0-E5810BA8EEF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853" name="Text Box 116">
          <a:extLst>
            <a:ext uri="{FF2B5EF4-FFF2-40B4-BE49-F238E27FC236}">
              <a16:creationId xmlns:a16="http://schemas.microsoft.com/office/drawing/2014/main" id="{619A3014-174D-4A4A-9295-F1AD3767147B}"/>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854" name="Text Box 117">
          <a:extLst>
            <a:ext uri="{FF2B5EF4-FFF2-40B4-BE49-F238E27FC236}">
              <a16:creationId xmlns:a16="http://schemas.microsoft.com/office/drawing/2014/main" id="{1F004035-ECB1-4661-9CC6-CE0C17717A46}"/>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55" name="Text Box 118">
          <a:extLst>
            <a:ext uri="{FF2B5EF4-FFF2-40B4-BE49-F238E27FC236}">
              <a16:creationId xmlns:a16="http://schemas.microsoft.com/office/drawing/2014/main" id="{803F8FA5-4CEA-494B-BDF9-8C423F7D5BD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56" name="Text Box 119">
          <a:extLst>
            <a:ext uri="{FF2B5EF4-FFF2-40B4-BE49-F238E27FC236}">
              <a16:creationId xmlns:a16="http://schemas.microsoft.com/office/drawing/2014/main" id="{CC7ECAC9-1BAF-4498-AAA0-9CB445E9E85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57" name="Text Box 120">
          <a:extLst>
            <a:ext uri="{FF2B5EF4-FFF2-40B4-BE49-F238E27FC236}">
              <a16:creationId xmlns:a16="http://schemas.microsoft.com/office/drawing/2014/main" id="{5497DA7D-FEF1-4650-A959-63F2AC958584}"/>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58" name="Text Box 121">
          <a:extLst>
            <a:ext uri="{FF2B5EF4-FFF2-40B4-BE49-F238E27FC236}">
              <a16:creationId xmlns:a16="http://schemas.microsoft.com/office/drawing/2014/main" id="{64BFADAB-EE36-4B65-BBC2-32BC611A5FED}"/>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59" name="Text Box 122">
          <a:extLst>
            <a:ext uri="{FF2B5EF4-FFF2-40B4-BE49-F238E27FC236}">
              <a16:creationId xmlns:a16="http://schemas.microsoft.com/office/drawing/2014/main" id="{522D9D49-47D0-4BAE-8162-134E1A68F104}"/>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60" name="Text Box 123">
          <a:extLst>
            <a:ext uri="{FF2B5EF4-FFF2-40B4-BE49-F238E27FC236}">
              <a16:creationId xmlns:a16="http://schemas.microsoft.com/office/drawing/2014/main" id="{67FEB4F0-0417-42DE-8681-9A87BD435D5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61" name="Text Box 124">
          <a:extLst>
            <a:ext uri="{FF2B5EF4-FFF2-40B4-BE49-F238E27FC236}">
              <a16:creationId xmlns:a16="http://schemas.microsoft.com/office/drawing/2014/main" id="{8C204C47-8109-492C-B8E0-E677FFC3B376}"/>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62" name="Text Box 125">
          <a:extLst>
            <a:ext uri="{FF2B5EF4-FFF2-40B4-BE49-F238E27FC236}">
              <a16:creationId xmlns:a16="http://schemas.microsoft.com/office/drawing/2014/main" id="{CE570518-9D15-4D5C-9519-D2338DCE409A}"/>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63" name="Text Box 126">
          <a:extLst>
            <a:ext uri="{FF2B5EF4-FFF2-40B4-BE49-F238E27FC236}">
              <a16:creationId xmlns:a16="http://schemas.microsoft.com/office/drawing/2014/main" id="{4B6C9943-F473-4EEE-980F-AC285D5530A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64" name="Text Box 127">
          <a:extLst>
            <a:ext uri="{FF2B5EF4-FFF2-40B4-BE49-F238E27FC236}">
              <a16:creationId xmlns:a16="http://schemas.microsoft.com/office/drawing/2014/main" id="{E1F188C2-770E-4417-8A02-1368E141BB0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65" name="Text Box 128">
          <a:extLst>
            <a:ext uri="{FF2B5EF4-FFF2-40B4-BE49-F238E27FC236}">
              <a16:creationId xmlns:a16="http://schemas.microsoft.com/office/drawing/2014/main" id="{FF26FF56-0AAC-4CA2-A161-CDC0DD821A70}"/>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66" name="Text Box 129">
          <a:extLst>
            <a:ext uri="{FF2B5EF4-FFF2-40B4-BE49-F238E27FC236}">
              <a16:creationId xmlns:a16="http://schemas.microsoft.com/office/drawing/2014/main" id="{2F615889-091C-4730-8410-61895F71626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67" name="Text Box 130">
          <a:extLst>
            <a:ext uri="{FF2B5EF4-FFF2-40B4-BE49-F238E27FC236}">
              <a16:creationId xmlns:a16="http://schemas.microsoft.com/office/drawing/2014/main" id="{43621F05-9A30-425F-9C52-981474B56D8B}"/>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68" name="Text Box 131">
          <a:extLst>
            <a:ext uri="{FF2B5EF4-FFF2-40B4-BE49-F238E27FC236}">
              <a16:creationId xmlns:a16="http://schemas.microsoft.com/office/drawing/2014/main" id="{64A18F0A-4158-491E-B82A-58AAA197F28E}"/>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69" name="Text Box 132">
          <a:extLst>
            <a:ext uri="{FF2B5EF4-FFF2-40B4-BE49-F238E27FC236}">
              <a16:creationId xmlns:a16="http://schemas.microsoft.com/office/drawing/2014/main" id="{A64BD975-027E-4706-87F1-EDEAC72A8C90}"/>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70" name="Text Box 133">
          <a:extLst>
            <a:ext uri="{FF2B5EF4-FFF2-40B4-BE49-F238E27FC236}">
              <a16:creationId xmlns:a16="http://schemas.microsoft.com/office/drawing/2014/main" id="{3A5D9DA6-4DCF-4580-A4B0-16FFE2DE20F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71" name="Text Box 134">
          <a:extLst>
            <a:ext uri="{FF2B5EF4-FFF2-40B4-BE49-F238E27FC236}">
              <a16:creationId xmlns:a16="http://schemas.microsoft.com/office/drawing/2014/main" id="{E3ACECB4-1801-41C1-8C17-855825BE7928}"/>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72" name="Text Box 135">
          <a:extLst>
            <a:ext uri="{FF2B5EF4-FFF2-40B4-BE49-F238E27FC236}">
              <a16:creationId xmlns:a16="http://schemas.microsoft.com/office/drawing/2014/main" id="{26D1E4F3-57EC-4D2B-896C-FFC6E2FB8E8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73" name="Text Box 136">
          <a:extLst>
            <a:ext uri="{FF2B5EF4-FFF2-40B4-BE49-F238E27FC236}">
              <a16:creationId xmlns:a16="http://schemas.microsoft.com/office/drawing/2014/main" id="{32F24AD4-9111-4172-8705-92B7A2533C11}"/>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74" name="Text Box 137">
          <a:extLst>
            <a:ext uri="{FF2B5EF4-FFF2-40B4-BE49-F238E27FC236}">
              <a16:creationId xmlns:a16="http://schemas.microsoft.com/office/drawing/2014/main" id="{C4EC8635-B422-47C8-BB9E-7FEC881B1B4B}"/>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75" name="Text Box 138">
          <a:extLst>
            <a:ext uri="{FF2B5EF4-FFF2-40B4-BE49-F238E27FC236}">
              <a16:creationId xmlns:a16="http://schemas.microsoft.com/office/drawing/2014/main" id="{3F386F5C-A0C1-4A54-BF85-DB01B6439855}"/>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76" name="Text Box 139">
          <a:extLst>
            <a:ext uri="{FF2B5EF4-FFF2-40B4-BE49-F238E27FC236}">
              <a16:creationId xmlns:a16="http://schemas.microsoft.com/office/drawing/2014/main" id="{7ABECB7B-1A7E-4D57-A3A5-D417784297A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77" name="Text Box 140">
          <a:extLst>
            <a:ext uri="{FF2B5EF4-FFF2-40B4-BE49-F238E27FC236}">
              <a16:creationId xmlns:a16="http://schemas.microsoft.com/office/drawing/2014/main" id="{E9E14477-8026-41AA-A59E-6AE412C4DD44}"/>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78" name="Text Box 141">
          <a:extLst>
            <a:ext uri="{FF2B5EF4-FFF2-40B4-BE49-F238E27FC236}">
              <a16:creationId xmlns:a16="http://schemas.microsoft.com/office/drawing/2014/main" id="{11F8A103-A8A0-45F9-847A-50E48C437A14}"/>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79" name="Text Box 142">
          <a:extLst>
            <a:ext uri="{FF2B5EF4-FFF2-40B4-BE49-F238E27FC236}">
              <a16:creationId xmlns:a16="http://schemas.microsoft.com/office/drawing/2014/main" id="{754F8856-AC72-4C2A-9B53-97461C4C0488}"/>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80" name="Text Box 143">
          <a:extLst>
            <a:ext uri="{FF2B5EF4-FFF2-40B4-BE49-F238E27FC236}">
              <a16:creationId xmlns:a16="http://schemas.microsoft.com/office/drawing/2014/main" id="{678188F5-5133-4D0D-BB46-0402898D687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81" name="Text Box 144">
          <a:extLst>
            <a:ext uri="{FF2B5EF4-FFF2-40B4-BE49-F238E27FC236}">
              <a16:creationId xmlns:a16="http://schemas.microsoft.com/office/drawing/2014/main" id="{1C692953-31C9-43C9-813D-36324DBDF3F4}"/>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82" name="Text Box 145">
          <a:extLst>
            <a:ext uri="{FF2B5EF4-FFF2-40B4-BE49-F238E27FC236}">
              <a16:creationId xmlns:a16="http://schemas.microsoft.com/office/drawing/2014/main" id="{20259D26-D171-4E57-A2FC-0C1C059A2574}"/>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83" name="Text Box 146">
          <a:extLst>
            <a:ext uri="{FF2B5EF4-FFF2-40B4-BE49-F238E27FC236}">
              <a16:creationId xmlns:a16="http://schemas.microsoft.com/office/drawing/2014/main" id="{5CB9B076-59E1-4FD3-B02B-3E32BF3D17E5}"/>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84" name="Text Box 147">
          <a:extLst>
            <a:ext uri="{FF2B5EF4-FFF2-40B4-BE49-F238E27FC236}">
              <a16:creationId xmlns:a16="http://schemas.microsoft.com/office/drawing/2014/main" id="{B372D9E3-ABCD-4241-8292-DEB99C0677DF}"/>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885" name="Text Box 148">
          <a:extLst>
            <a:ext uri="{FF2B5EF4-FFF2-40B4-BE49-F238E27FC236}">
              <a16:creationId xmlns:a16="http://schemas.microsoft.com/office/drawing/2014/main" id="{1E52043E-9096-4EEE-BC8D-C295E53C7FD5}"/>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886" name="Text Box 149">
          <a:extLst>
            <a:ext uri="{FF2B5EF4-FFF2-40B4-BE49-F238E27FC236}">
              <a16:creationId xmlns:a16="http://schemas.microsoft.com/office/drawing/2014/main" id="{908DE46E-32DA-4E03-A8D2-E9EBB239FBA8}"/>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87" name="Text Box 150">
          <a:extLst>
            <a:ext uri="{FF2B5EF4-FFF2-40B4-BE49-F238E27FC236}">
              <a16:creationId xmlns:a16="http://schemas.microsoft.com/office/drawing/2014/main" id="{BD2C81F4-212D-4C96-8198-E199A9E4B13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88" name="Text Box 151">
          <a:extLst>
            <a:ext uri="{FF2B5EF4-FFF2-40B4-BE49-F238E27FC236}">
              <a16:creationId xmlns:a16="http://schemas.microsoft.com/office/drawing/2014/main" id="{0E9E5926-4DB9-4A75-A762-6432B0CB5C08}"/>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89" name="Text Box 152">
          <a:extLst>
            <a:ext uri="{FF2B5EF4-FFF2-40B4-BE49-F238E27FC236}">
              <a16:creationId xmlns:a16="http://schemas.microsoft.com/office/drawing/2014/main" id="{2F5506AE-56AC-4E3E-AC9F-EC631B2BC71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90" name="Text Box 153">
          <a:extLst>
            <a:ext uri="{FF2B5EF4-FFF2-40B4-BE49-F238E27FC236}">
              <a16:creationId xmlns:a16="http://schemas.microsoft.com/office/drawing/2014/main" id="{82330EB5-6976-4A4F-BC8A-D5584816142F}"/>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91" name="Text Box 154">
          <a:extLst>
            <a:ext uri="{FF2B5EF4-FFF2-40B4-BE49-F238E27FC236}">
              <a16:creationId xmlns:a16="http://schemas.microsoft.com/office/drawing/2014/main" id="{C972B2B5-402E-4A1F-AD20-F25F8F0525FB}"/>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92" name="Text Box 155">
          <a:extLst>
            <a:ext uri="{FF2B5EF4-FFF2-40B4-BE49-F238E27FC236}">
              <a16:creationId xmlns:a16="http://schemas.microsoft.com/office/drawing/2014/main" id="{A215B63E-4860-4201-9C2A-110C529D4E41}"/>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93" name="Text Box 156">
          <a:extLst>
            <a:ext uri="{FF2B5EF4-FFF2-40B4-BE49-F238E27FC236}">
              <a16:creationId xmlns:a16="http://schemas.microsoft.com/office/drawing/2014/main" id="{70A1EC87-7C5B-4B42-8D2B-2DD3700E350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94" name="Text Box 157">
          <a:extLst>
            <a:ext uri="{FF2B5EF4-FFF2-40B4-BE49-F238E27FC236}">
              <a16:creationId xmlns:a16="http://schemas.microsoft.com/office/drawing/2014/main" id="{CC88AA50-1F84-42F0-805D-30F4931A856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95" name="Text Box 158">
          <a:extLst>
            <a:ext uri="{FF2B5EF4-FFF2-40B4-BE49-F238E27FC236}">
              <a16:creationId xmlns:a16="http://schemas.microsoft.com/office/drawing/2014/main" id="{23CD68F1-DB93-443A-A150-C0963CD93B6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96" name="Text Box 159">
          <a:extLst>
            <a:ext uri="{FF2B5EF4-FFF2-40B4-BE49-F238E27FC236}">
              <a16:creationId xmlns:a16="http://schemas.microsoft.com/office/drawing/2014/main" id="{2D6BB09F-AB9F-438A-9A6C-81286C20640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97" name="Text Box 160">
          <a:extLst>
            <a:ext uri="{FF2B5EF4-FFF2-40B4-BE49-F238E27FC236}">
              <a16:creationId xmlns:a16="http://schemas.microsoft.com/office/drawing/2014/main" id="{0CF3E77B-8518-497B-8219-D3458F588A78}"/>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898" name="Text Box 161">
          <a:extLst>
            <a:ext uri="{FF2B5EF4-FFF2-40B4-BE49-F238E27FC236}">
              <a16:creationId xmlns:a16="http://schemas.microsoft.com/office/drawing/2014/main" id="{B6F9E769-7233-42A1-8BAE-1C44DAB2510C}"/>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899" name="Text Box 162">
          <a:extLst>
            <a:ext uri="{FF2B5EF4-FFF2-40B4-BE49-F238E27FC236}">
              <a16:creationId xmlns:a16="http://schemas.microsoft.com/office/drawing/2014/main" id="{41342265-4080-433B-98A8-C57817F4D79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00" name="Text Box 163">
          <a:extLst>
            <a:ext uri="{FF2B5EF4-FFF2-40B4-BE49-F238E27FC236}">
              <a16:creationId xmlns:a16="http://schemas.microsoft.com/office/drawing/2014/main" id="{768A7D73-3F7D-489D-91CE-2B5ADFC8BE91}"/>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01" name="Text Box 164">
          <a:extLst>
            <a:ext uri="{FF2B5EF4-FFF2-40B4-BE49-F238E27FC236}">
              <a16:creationId xmlns:a16="http://schemas.microsoft.com/office/drawing/2014/main" id="{B4B4DC05-131A-4285-B8EE-6EFBAEB0429E}"/>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902" name="Text Box 165">
          <a:extLst>
            <a:ext uri="{FF2B5EF4-FFF2-40B4-BE49-F238E27FC236}">
              <a16:creationId xmlns:a16="http://schemas.microsoft.com/office/drawing/2014/main" id="{C68F657A-400B-47F9-8B73-ADD9D7ED9393}"/>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140</xdr:row>
      <xdr:rowOff>0</xdr:rowOff>
    </xdr:from>
    <xdr:to>
      <xdr:col>1</xdr:col>
      <xdr:colOff>367665</xdr:colOff>
      <xdr:row>140</xdr:row>
      <xdr:rowOff>78250</xdr:rowOff>
    </xdr:to>
    <xdr:sp macro="" textlink="">
      <xdr:nvSpPr>
        <xdr:cNvPr id="1903" name="Text Box 166">
          <a:extLst>
            <a:ext uri="{FF2B5EF4-FFF2-40B4-BE49-F238E27FC236}">
              <a16:creationId xmlns:a16="http://schemas.microsoft.com/office/drawing/2014/main" id="{E051BE24-82E3-4A9F-9BBA-2C98CF598890}"/>
            </a:ext>
          </a:extLst>
        </xdr:cNvPr>
        <xdr:cNvSpPr txBox="1">
          <a:spLocks noChangeArrowheads="1"/>
        </xdr:cNvSpPr>
      </xdr:nvSpPr>
      <xdr:spPr bwMode="auto">
        <a:xfrm>
          <a:off x="657225" y="67484625"/>
          <a:ext cx="76200"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04" name="Text Box 167">
          <a:extLst>
            <a:ext uri="{FF2B5EF4-FFF2-40B4-BE49-F238E27FC236}">
              <a16:creationId xmlns:a16="http://schemas.microsoft.com/office/drawing/2014/main" id="{80F9247F-23D7-4B88-AE93-86AF4368F1C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05" name="Text Box 168">
          <a:extLst>
            <a:ext uri="{FF2B5EF4-FFF2-40B4-BE49-F238E27FC236}">
              <a16:creationId xmlns:a16="http://schemas.microsoft.com/office/drawing/2014/main" id="{B34D863C-5B83-4BCA-8A1F-66A025ACB5D5}"/>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06" name="Text Box 169">
          <a:extLst>
            <a:ext uri="{FF2B5EF4-FFF2-40B4-BE49-F238E27FC236}">
              <a16:creationId xmlns:a16="http://schemas.microsoft.com/office/drawing/2014/main" id="{3C902014-A655-430D-B30C-827893DB158A}"/>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07" name="Text Box 170">
          <a:extLst>
            <a:ext uri="{FF2B5EF4-FFF2-40B4-BE49-F238E27FC236}">
              <a16:creationId xmlns:a16="http://schemas.microsoft.com/office/drawing/2014/main" id="{62DCE87A-3A8E-40A4-A4DE-39F005404C6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08" name="Text Box 171">
          <a:extLst>
            <a:ext uri="{FF2B5EF4-FFF2-40B4-BE49-F238E27FC236}">
              <a16:creationId xmlns:a16="http://schemas.microsoft.com/office/drawing/2014/main" id="{74AFA01B-598D-400A-BDFF-7C62777F2A60}"/>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09" name="Text Box 172">
          <a:extLst>
            <a:ext uri="{FF2B5EF4-FFF2-40B4-BE49-F238E27FC236}">
              <a16:creationId xmlns:a16="http://schemas.microsoft.com/office/drawing/2014/main" id="{208240D1-2DE1-474E-AB47-5E3DCF58E28C}"/>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10" name="Text Box 173">
          <a:extLst>
            <a:ext uri="{FF2B5EF4-FFF2-40B4-BE49-F238E27FC236}">
              <a16:creationId xmlns:a16="http://schemas.microsoft.com/office/drawing/2014/main" id="{F410A711-5B81-41BC-A365-97DBCB4F281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11" name="Text Box 174">
          <a:extLst>
            <a:ext uri="{FF2B5EF4-FFF2-40B4-BE49-F238E27FC236}">
              <a16:creationId xmlns:a16="http://schemas.microsoft.com/office/drawing/2014/main" id="{401F10D2-684C-4071-BCE9-E91B618D4F2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12" name="Text Box 175">
          <a:extLst>
            <a:ext uri="{FF2B5EF4-FFF2-40B4-BE49-F238E27FC236}">
              <a16:creationId xmlns:a16="http://schemas.microsoft.com/office/drawing/2014/main" id="{82E70FEA-0CC3-407E-8B43-1186EACFB67F}"/>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13" name="Text Box 176">
          <a:extLst>
            <a:ext uri="{FF2B5EF4-FFF2-40B4-BE49-F238E27FC236}">
              <a16:creationId xmlns:a16="http://schemas.microsoft.com/office/drawing/2014/main" id="{A7944744-78CE-4092-9862-877EAAF64E92}"/>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14" name="Text Box 177">
          <a:extLst>
            <a:ext uri="{FF2B5EF4-FFF2-40B4-BE49-F238E27FC236}">
              <a16:creationId xmlns:a16="http://schemas.microsoft.com/office/drawing/2014/main" id="{C2C5EF45-0632-4D4E-9F32-0AF99E1C1F0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15" name="Text Box 178">
          <a:extLst>
            <a:ext uri="{FF2B5EF4-FFF2-40B4-BE49-F238E27FC236}">
              <a16:creationId xmlns:a16="http://schemas.microsoft.com/office/drawing/2014/main" id="{C9887230-F8FD-4ED7-81A2-3CDA232C049D}"/>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16" name="Text Box 179">
          <a:extLst>
            <a:ext uri="{FF2B5EF4-FFF2-40B4-BE49-F238E27FC236}">
              <a16:creationId xmlns:a16="http://schemas.microsoft.com/office/drawing/2014/main" id="{92E535BC-78A3-4D58-9B2C-E63854342EC5}"/>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17" name="Text Box 180">
          <a:extLst>
            <a:ext uri="{FF2B5EF4-FFF2-40B4-BE49-F238E27FC236}">
              <a16:creationId xmlns:a16="http://schemas.microsoft.com/office/drawing/2014/main" id="{C94AFA6D-5FB8-438A-ABFB-090561CA3600}"/>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18" name="Text Box 181">
          <a:extLst>
            <a:ext uri="{FF2B5EF4-FFF2-40B4-BE49-F238E27FC236}">
              <a16:creationId xmlns:a16="http://schemas.microsoft.com/office/drawing/2014/main" id="{803F7BC1-FBA8-4CF8-ADC5-D89C3764EB86}"/>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19" name="Text Box 182">
          <a:extLst>
            <a:ext uri="{FF2B5EF4-FFF2-40B4-BE49-F238E27FC236}">
              <a16:creationId xmlns:a16="http://schemas.microsoft.com/office/drawing/2014/main" id="{A6D873BB-B586-4DCC-9EDD-D2B3FDFEC9C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20" name="Text Box 183">
          <a:extLst>
            <a:ext uri="{FF2B5EF4-FFF2-40B4-BE49-F238E27FC236}">
              <a16:creationId xmlns:a16="http://schemas.microsoft.com/office/drawing/2014/main" id="{836DDA97-5165-4FD4-B7A8-E13AF04C7699}"/>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21" name="Text Box 184">
          <a:extLst>
            <a:ext uri="{FF2B5EF4-FFF2-40B4-BE49-F238E27FC236}">
              <a16:creationId xmlns:a16="http://schemas.microsoft.com/office/drawing/2014/main" id="{6DB43B2F-E0A1-4E35-B51B-335C59C0A7F3}"/>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22" name="Text Box 185">
          <a:extLst>
            <a:ext uri="{FF2B5EF4-FFF2-40B4-BE49-F238E27FC236}">
              <a16:creationId xmlns:a16="http://schemas.microsoft.com/office/drawing/2014/main" id="{6ABAABDD-162D-4077-81BD-E790D78F9C82}"/>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23" name="Text Box 186">
          <a:extLst>
            <a:ext uri="{FF2B5EF4-FFF2-40B4-BE49-F238E27FC236}">
              <a16:creationId xmlns:a16="http://schemas.microsoft.com/office/drawing/2014/main" id="{73889F52-5F41-4FA8-8209-6931CB7F5F8F}"/>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24" name="Text Box 187">
          <a:extLst>
            <a:ext uri="{FF2B5EF4-FFF2-40B4-BE49-F238E27FC236}">
              <a16:creationId xmlns:a16="http://schemas.microsoft.com/office/drawing/2014/main" id="{5F0E125A-BDD9-4BE7-A399-2DC785EC057D}"/>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25" name="Text Box 188">
          <a:extLst>
            <a:ext uri="{FF2B5EF4-FFF2-40B4-BE49-F238E27FC236}">
              <a16:creationId xmlns:a16="http://schemas.microsoft.com/office/drawing/2014/main" id="{65CD0328-6FBE-4BA6-BB41-26B309813F67}"/>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26" name="Text Box 189">
          <a:extLst>
            <a:ext uri="{FF2B5EF4-FFF2-40B4-BE49-F238E27FC236}">
              <a16:creationId xmlns:a16="http://schemas.microsoft.com/office/drawing/2014/main" id="{7490458D-1C1F-46EA-AC78-C3507AA2D42B}"/>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27" name="Text Box 190">
          <a:extLst>
            <a:ext uri="{FF2B5EF4-FFF2-40B4-BE49-F238E27FC236}">
              <a16:creationId xmlns:a16="http://schemas.microsoft.com/office/drawing/2014/main" id="{11D9336E-563B-495D-B42C-0897D8BF4CBE}"/>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28" name="Text Box 191">
          <a:extLst>
            <a:ext uri="{FF2B5EF4-FFF2-40B4-BE49-F238E27FC236}">
              <a16:creationId xmlns:a16="http://schemas.microsoft.com/office/drawing/2014/main" id="{959BC9F2-EE7F-49BD-8D25-E6FAD4E432BA}"/>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140</xdr:row>
      <xdr:rowOff>0</xdr:rowOff>
    </xdr:from>
    <xdr:to>
      <xdr:col>1</xdr:col>
      <xdr:colOff>462153</xdr:colOff>
      <xdr:row>140</xdr:row>
      <xdr:rowOff>78250</xdr:rowOff>
    </xdr:to>
    <xdr:sp macro="" textlink="">
      <xdr:nvSpPr>
        <xdr:cNvPr id="1929" name="Text Box 192">
          <a:extLst>
            <a:ext uri="{FF2B5EF4-FFF2-40B4-BE49-F238E27FC236}">
              <a16:creationId xmlns:a16="http://schemas.microsoft.com/office/drawing/2014/main" id="{45003D8D-B338-45FD-95F3-939F97BF6614}"/>
            </a:ext>
          </a:extLst>
        </xdr:cNvPr>
        <xdr:cNvSpPr txBox="1">
          <a:spLocks noChangeArrowheads="1"/>
        </xdr:cNvSpPr>
      </xdr:nvSpPr>
      <xdr:spPr bwMode="auto">
        <a:xfrm>
          <a:off x="70485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30" name="Text Box 194">
          <a:extLst>
            <a:ext uri="{FF2B5EF4-FFF2-40B4-BE49-F238E27FC236}">
              <a16:creationId xmlns:a16="http://schemas.microsoft.com/office/drawing/2014/main" id="{CA664DD5-A72F-4871-81EF-49723D65205E}"/>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140</xdr:row>
      <xdr:rowOff>0</xdr:rowOff>
    </xdr:from>
    <xdr:to>
      <xdr:col>1</xdr:col>
      <xdr:colOff>377571</xdr:colOff>
      <xdr:row>140</xdr:row>
      <xdr:rowOff>78250</xdr:rowOff>
    </xdr:to>
    <xdr:sp macro="" textlink="">
      <xdr:nvSpPr>
        <xdr:cNvPr id="1931" name="Text Box 195">
          <a:extLst>
            <a:ext uri="{FF2B5EF4-FFF2-40B4-BE49-F238E27FC236}">
              <a16:creationId xmlns:a16="http://schemas.microsoft.com/office/drawing/2014/main" id="{299DB4E5-F4B4-47DB-AB86-22B9EC3BA067}"/>
            </a:ext>
          </a:extLst>
        </xdr:cNvPr>
        <xdr:cNvSpPr txBox="1">
          <a:spLocks noChangeArrowheads="1"/>
        </xdr:cNvSpPr>
      </xdr:nvSpPr>
      <xdr:spPr bwMode="auto">
        <a:xfrm>
          <a:off x="647700" y="67484625"/>
          <a:ext cx="104775" cy="3748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1932" name="Text Box 2"/>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33" name="Text Box 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34" name="Text Box 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35" name="Text Box 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36" name="Text Box 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37" name="Text Box 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38" name="Text Box 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39" name="Text Box 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40" name="Text Box 1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41" name="Text Box 1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42" name="Text Box 1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43" name="Text Box 1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44" name="Text Box 1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45" name="Text Box 1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46" name="Text Box 1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47" name="Text Box 1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1948" name="Text Box 18"/>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1949" name="Text Box 19"/>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50" name="Text Box 2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51" name="Text Box 2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52" name="Text Box 2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53" name="Text Box 2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54" name="Text Box 2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55" name="Text Box 2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56" name="Text Box 2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57" name="Text Box 2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58" name="Text Box 2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59" name="Text Box 2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60" name="Text Box 3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61" name="Text Box 3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62" name="Text Box 3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63" name="Text Box 3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64" name="Text Box 3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65" name="Text Box 3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66" name="Text Box 3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67" name="Text Box 3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68" name="Text Box 3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69" name="Text Box 39"/>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70" name="Text Box 40"/>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71" name="Text Box 4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72" name="Text Box 4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73" name="Text Box 4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74" name="Text Box 4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75" name="Text Box 4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76" name="Text Box 4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77" name="Text Box 4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78" name="Text Box 4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79" name="Text Box 49"/>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1980" name="Text Box 50"/>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1981" name="Text Box 51"/>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82" name="Text Box 5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83" name="Text Box 5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84" name="Text Box 5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85" name="Text Box 5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86" name="Text Box 5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87" name="Text Box 5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88" name="Text Box 5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89" name="Text Box 5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90" name="Text Box 6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91" name="Text Box 6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92" name="Text Box 6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93" name="Text Box 6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94" name="Text Box 6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95" name="Text Box 6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1996" name="Text Box 6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1997" name="Text Box 67"/>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1998" name="Text Box 68"/>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1999" name="Text Box 6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00" name="Text Box 7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01" name="Text Box 7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02" name="Text Box 7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03" name="Text Box 7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04" name="Text Box 7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05" name="Text Box 7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06" name="Text Box 7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07" name="Text Box 7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08" name="Text Box 7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09" name="Text Box 7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10" name="Text Box 8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11" name="Text Box 81"/>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12" name="Text Box 8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13" name="Text Box 8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14" name="Text Box 8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15" name="Text Box 8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16" name="Text Box 8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17" name="Text Box 8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18" name="Text Box 8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19" name="Text Box 89"/>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20" name="Text Box 9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21" name="Text Box 9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22" name="Text Box 9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23" name="Text Box 9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24" name="Text Box 9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25" name="Text Box 9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26" name="Text Box 9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27" name="Text Box 9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28" name="Text Box 9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029" name="Text Box 99"/>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030" name="Text Box 100"/>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31" name="Text Box 10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32" name="Text Box 10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33" name="Text Box 10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34" name="Text Box 10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35" name="Text Box 10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36" name="Text Box 10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37" name="Text Box 10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38" name="Text Box 10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39" name="Text Box 10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40" name="Text Box 11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41" name="Text Box 11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42" name="Text Box 11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43" name="Text Box 11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44" name="Text Box 11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45" name="Text Box 11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046" name="Text Box 116"/>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047" name="Text Box 117"/>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48" name="Text Box 11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49" name="Text Box 11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50" name="Text Box 12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51" name="Text Box 121"/>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52" name="Text Box 12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53" name="Text Box 12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54" name="Text Box 12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55" name="Text Box 12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56" name="Text Box 12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57" name="Text Box 12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58" name="Text Box 12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59" name="Text Box 12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60" name="Text Box 130"/>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61" name="Text Box 131"/>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62" name="Text Box 13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63" name="Text Box 13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64" name="Text Box 13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65" name="Text Box 13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66" name="Text Box 13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67" name="Text Box 13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68" name="Text Box 13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69" name="Text Box 13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70" name="Text Box 14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71" name="Text Box 14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72" name="Text Box 14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73" name="Text Box 14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74" name="Text Box 14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75" name="Text Box 14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76" name="Text Box 14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77" name="Text Box 14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078" name="Text Box 148"/>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079" name="Text Box 149"/>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80" name="Text Box 15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81" name="Text Box 15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82" name="Text Box 15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83" name="Text Box 15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84" name="Text Box 15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85" name="Text Box 15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86" name="Text Box 15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87" name="Text Box 15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88" name="Text Box 15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89" name="Text Box 15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90" name="Text Box 16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91" name="Text Box 16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92" name="Text Box 16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93" name="Text Box 16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094" name="Text Box 16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095" name="Text Box 165"/>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096" name="Text Box 166"/>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97" name="Text Box 16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98" name="Text Box 16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099" name="Text Box 16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00" name="Text Box 170"/>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01" name="Text Box 171"/>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02" name="Text Box 17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03" name="Text Box 17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04" name="Text Box 17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05" name="Text Box 17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06" name="Text Box 17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07" name="Text Box 17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08" name="Text Box 17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09" name="Text Box 179"/>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10" name="Text Box 180"/>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11" name="Text Box 181"/>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12" name="Text Box 18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13" name="Text Box 18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14" name="Text Box 18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15" name="Text Box 18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16" name="Text Box 18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17" name="Text Box 18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18" name="Text Box 18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19" name="Text Box 18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20" name="Text Box 19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21" name="Text Box 19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22" name="Text Box 19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23" name="Text Box 19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24" name="Text Box 19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125" name="Text Box 2"/>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26" name="Text Box 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27" name="Text Box 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28" name="Text Box 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29" name="Text Box 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30" name="Text Box 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31" name="Text Box 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32" name="Text Box 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33" name="Text Box 1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34" name="Text Box 1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35" name="Text Box 1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36" name="Text Box 1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37" name="Text Box 1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38" name="Text Box 1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39" name="Text Box 1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40" name="Text Box 1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141" name="Text Box 18"/>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142" name="Text Box 19"/>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43" name="Text Box 2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44" name="Text Box 2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45" name="Text Box 2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46" name="Text Box 2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47" name="Text Box 2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48" name="Text Box 2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49" name="Text Box 2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50" name="Text Box 2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51" name="Text Box 2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52" name="Text Box 2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53" name="Text Box 3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54" name="Text Box 3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55" name="Text Box 3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56" name="Text Box 3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57" name="Text Box 3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58" name="Text Box 3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59" name="Text Box 3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60" name="Text Box 3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61" name="Text Box 3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62" name="Text Box 39"/>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63" name="Text Box 40"/>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64" name="Text Box 4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65" name="Text Box 4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66" name="Text Box 4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67" name="Text Box 4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68" name="Text Box 4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69" name="Text Box 4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70" name="Text Box 4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71" name="Text Box 4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72" name="Text Box 49"/>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173" name="Text Box 50"/>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174" name="Text Box 51"/>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75" name="Text Box 5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76" name="Text Box 5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77" name="Text Box 5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78" name="Text Box 5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79" name="Text Box 5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80" name="Text Box 5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81" name="Text Box 5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82" name="Text Box 5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83" name="Text Box 6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84" name="Text Box 6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85" name="Text Box 6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86" name="Text Box 6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87" name="Text Box 6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88" name="Text Box 6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89" name="Text Box 6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190" name="Text Box 67"/>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191" name="Text Box 68"/>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92" name="Text Box 6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93" name="Text Box 7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94" name="Text Box 7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95" name="Text Box 7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96" name="Text Box 7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197" name="Text Box 7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98" name="Text Box 7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199" name="Text Box 7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00" name="Text Box 7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01" name="Text Box 7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02" name="Text Box 7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03" name="Text Box 8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04" name="Text Box 81"/>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05" name="Text Box 8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06" name="Text Box 8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07" name="Text Box 8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08" name="Text Box 8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09" name="Text Box 8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10" name="Text Box 8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11" name="Text Box 8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12" name="Text Box 89"/>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13" name="Text Box 9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14" name="Text Box 9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15" name="Text Box 9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16" name="Text Box 9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17" name="Text Box 9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18" name="Text Box 9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19" name="Text Box 9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20" name="Text Box 9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21" name="Text Box 9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222" name="Text Box 99"/>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223" name="Text Box 100"/>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24" name="Text Box 10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25" name="Text Box 10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26" name="Text Box 10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27" name="Text Box 10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28" name="Text Box 10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29" name="Text Box 10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30" name="Text Box 10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31" name="Text Box 10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32" name="Text Box 10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33" name="Text Box 11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34" name="Text Box 11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35" name="Text Box 11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36" name="Text Box 11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37" name="Text Box 11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38" name="Text Box 11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239" name="Text Box 116"/>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240" name="Text Box 117"/>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41" name="Text Box 11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42" name="Text Box 11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43" name="Text Box 12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44" name="Text Box 121"/>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45" name="Text Box 12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46" name="Text Box 12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47" name="Text Box 12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48" name="Text Box 12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49" name="Text Box 12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50" name="Text Box 12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51" name="Text Box 12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52" name="Text Box 12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53" name="Text Box 130"/>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54" name="Text Box 131"/>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55" name="Text Box 13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56" name="Text Box 13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57" name="Text Box 13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58" name="Text Box 13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59" name="Text Box 13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60" name="Text Box 13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61" name="Text Box 138"/>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62" name="Text Box 13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63" name="Text Box 14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64" name="Text Box 14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65" name="Text Box 14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66" name="Text Box 14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67" name="Text Box 14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68" name="Text Box 14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69" name="Text Box 14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70" name="Text Box 14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271" name="Text Box 148"/>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272" name="Text Box 149"/>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73" name="Text Box 15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74" name="Text Box 15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75" name="Text Box 15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76" name="Text Box 15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77" name="Text Box 15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78" name="Text Box 15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79" name="Text Box 15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80" name="Text Box 15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81" name="Text Box 15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82" name="Text Box 15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83" name="Text Box 16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84" name="Text Box 16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85" name="Text Box 16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86" name="Text Box 163"/>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87" name="Text Box 16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288" name="Text Box 165"/>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71</xdr:row>
      <xdr:rowOff>0</xdr:rowOff>
    </xdr:from>
    <xdr:to>
      <xdr:col>1</xdr:col>
      <xdr:colOff>367665</xdr:colOff>
      <xdr:row>71</xdr:row>
      <xdr:rowOff>77724</xdr:rowOff>
    </xdr:to>
    <xdr:sp macro="" textlink="">
      <xdr:nvSpPr>
        <xdr:cNvPr id="2289" name="Text Box 166"/>
        <xdr:cNvSpPr txBox="1">
          <a:spLocks noChangeArrowheads="1"/>
        </xdr:cNvSpPr>
      </xdr:nvSpPr>
      <xdr:spPr bwMode="auto">
        <a:xfrm>
          <a:off x="657225" y="34480500"/>
          <a:ext cx="76200"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90" name="Text Box 16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91" name="Text Box 16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92" name="Text Box 16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93" name="Text Box 170"/>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94" name="Text Box 171"/>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295" name="Text Box 172"/>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96" name="Text Box 17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97" name="Text Box 17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98" name="Text Box 175"/>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299" name="Text Box 176"/>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300" name="Text Box 177"/>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301" name="Text Box 17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302" name="Text Box 179"/>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303" name="Text Box 180"/>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304" name="Text Box 181"/>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305" name="Text Box 18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306" name="Text Box 183"/>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307" name="Text Box 184"/>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308" name="Text Box 18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309" name="Text Box 186"/>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310" name="Text Box 187"/>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311" name="Text Box 188"/>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312" name="Text Box 189"/>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313" name="Text Box 190"/>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314" name="Text Box 191"/>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71</xdr:row>
      <xdr:rowOff>0</xdr:rowOff>
    </xdr:from>
    <xdr:to>
      <xdr:col>1</xdr:col>
      <xdr:colOff>462153</xdr:colOff>
      <xdr:row>71</xdr:row>
      <xdr:rowOff>77724</xdr:rowOff>
    </xdr:to>
    <xdr:sp macro="" textlink="">
      <xdr:nvSpPr>
        <xdr:cNvPr id="2315" name="Text Box 192"/>
        <xdr:cNvSpPr txBox="1">
          <a:spLocks noChangeArrowheads="1"/>
        </xdr:cNvSpPr>
      </xdr:nvSpPr>
      <xdr:spPr bwMode="auto">
        <a:xfrm>
          <a:off x="70485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316" name="Text Box 194"/>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71</xdr:row>
      <xdr:rowOff>0</xdr:rowOff>
    </xdr:from>
    <xdr:to>
      <xdr:col>1</xdr:col>
      <xdr:colOff>377571</xdr:colOff>
      <xdr:row>71</xdr:row>
      <xdr:rowOff>77724</xdr:rowOff>
    </xdr:to>
    <xdr:sp macro="" textlink="">
      <xdr:nvSpPr>
        <xdr:cNvPr id="2317" name="Text Box 195"/>
        <xdr:cNvSpPr txBox="1">
          <a:spLocks noChangeArrowheads="1"/>
        </xdr:cNvSpPr>
      </xdr:nvSpPr>
      <xdr:spPr bwMode="auto">
        <a:xfrm>
          <a:off x="647700" y="34480500"/>
          <a:ext cx="104775" cy="7574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318" name="Text Box 2"/>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19" name="Text Box 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20" name="Text Box 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21" name="Text Box 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22" name="Text Box 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23" name="Text Box 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24" name="Text Box 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25" name="Text Box 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26" name="Text Box 1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27" name="Text Box 1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28" name="Text Box 1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29" name="Text Box 1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30" name="Text Box 1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31" name="Text Box 1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32" name="Text Box 1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33" name="Text Box 1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334" name="Text Box 18"/>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335" name="Text Box 19"/>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36" name="Text Box 2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37" name="Text Box 2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38" name="Text Box 2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39" name="Text Box 2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40" name="Text Box 2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41" name="Text Box 2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42" name="Text Box 2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43" name="Text Box 2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44" name="Text Box 2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45" name="Text Box 2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46" name="Text Box 3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47" name="Text Box 3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48" name="Text Box 3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49" name="Text Box 3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50" name="Text Box 3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51" name="Text Box 3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52" name="Text Box 3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53" name="Text Box 3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54" name="Text Box 3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55" name="Text Box 39"/>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56" name="Text Box 40"/>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57" name="Text Box 4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58" name="Text Box 4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59" name="Text Box 4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60" name="Text Box 4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61" name="Text Box 4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62" name="Text Box 4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63" name="Text Box 4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64" name="Text Box 4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65" name="Text Box 49"/>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366" name="Text Box 50"/>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367" name="Text Box 51"/>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68" name="Text Box 5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69" name="Text Box 5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70" name="Text Box 5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71" name="Text Box 5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72" name="Text Box 5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73" name="Text Box 5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74" name="Text Box 5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75" name="Text Box 5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76" name="Text Box 6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77" name="Text Box 6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78" name="Text Box 6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79" name="Text Box 6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80" name="Text Box 6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81" name="Text Box 6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82" name="Text Box 6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383" name="Text Box 67"/>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384" name="Text Box 68"/>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85" name="Text Box 6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86" name="Text Box 7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87" name="Text Box 7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88" name="Text Box 7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89" name="Text Box 7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90" name="Text Box 7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91" name="Text Box 7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92" name="Text Box 7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93" name="Text Box 7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94" name="Text Box 7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95" name="Text Box 7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396" name="Text Box 8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97" name="Text Box 81"/>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98" name="Text Box 8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399" name="Text Box 8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00" name="Text Box 8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01" name="Text Box 8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02" name="Text Box 8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03" name="Text Box 8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04" name="Text Box 8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05" name="Text Box 89"/>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06" name="Text Box 9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07" name="Text Box 9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08" name="Text Box 9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09" name="Text Box 9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10" name="Text Box 9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11" name="Text Box 9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12" name="Text Box 9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13" name="Text Box 9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14" name="Text Box 9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415" name="Text Box 99"/>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416" name="Text Box 100"/>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17" name="Text Box 10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18" name="Text Box 10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19" name="Text Box 10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20" name="Text Box 10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21" name="Text Box 10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22" name="Text Box 10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23" name="Text Box 10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24" name="Text Box 10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25" name="Text Box 10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26" name="Text Box 11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27" name="Text Box 11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28" name="Text Box 11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29" name="Text Box 11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30" name="Text Box 11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31" name="Text Box 11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432" name="Text Box 116"/>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433" name="Text Box 117"/>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34" name="Text Box 11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35" name="Text Box 11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36" name="Text Box 12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37" name="Text Box 121"/>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38" name="Text Box 12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39" name="Text Box 12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40" name="Text Box 12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41" name="Text Box 12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42" name="Text Box 12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43" name="Text Box 12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44" name="Text Box 12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45" name="Text Box 12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46" name="Text Box 130"/>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47" name="Text Box 131"/>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48" name="Text Box 13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49" name="Text Box 13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50" name="Text Box 13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51" name="Text Box 13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52" name="Text Box 13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53" name="Text Box 13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54" name="Text Box 13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55" name="Text Box 13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56" name="Text Box 14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57" name="Text Box 14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58" name="Text Box 14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59" name="Text Box 14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60" name="Text Box 14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61" name="Text Box 14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62" name="Text Box 14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63" name="Text Box 14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464" name="Text Box 148"/>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465" name="Text Box 149"/>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66" name="Text Box 15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67" name="Text Box 15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68" name="Text Box 15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69" name="Text Box 15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70" name="Text Box 15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71" name="Text Box 15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72" name="Text Box 15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73" name="Text Box 15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74" name="Text Box 15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75" name="Text Box 15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76" name="Text Box 16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77" name="Text Box 16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78" name="Text Box 16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79" name="Text Box 16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80" name="Text Box 16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481" name="Text Box 165"/>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482" name="Text Box 166"/>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83" name="Text Box 16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84" name="Text Box 16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85" name="Text Box 16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86" name="Text Box 170"/>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87" name="Text Box 171"/>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88" name="Text Box 17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89" name="Text Box 17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90" name="Text Box 17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91" name="Text Box 17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92" name="Text Box 17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93" name="Text Box 17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94" name="Text Box 17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95" name="Text Box 179"/>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96" name="Text Box 180"/>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497" name="Text Box 181"/>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98" name="Text Box 18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499" name="Text Box 18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00" name="Text Box 18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01" name="Text Box 18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02" name="Text Box 18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03" name="Text Box 18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04" name="Text Box 18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05" name="Text Box 18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06" name="Text Box 19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07" name="Text Box 19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08" name="Text Box 19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09" name="Text Box 19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10" name="Text Box 19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511" name="Text Box 2"/>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12" name="Text Box 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13" name="Text Box 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14" name="Text Box 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15" name="Text Box 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16" name="Text Box 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17" name="Text Box 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18" name="Text Box 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19" name="Text Box 1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20" name="Text Box 1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21" name="Text Box 1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22" name="Text Box 1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23" name="Text Box 1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24" name="Text Box 1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25" name="Text Box 1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26" name="Text Box 1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527" name="Text Box 18"/>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528" name="Text Box 19"/>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29" name="Text Box 2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30" name="Text Box 2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31" name="Text Box 2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32" name="Text Box 2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33" name="Text Box 2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34" name="Text Box 2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35" name="Text Box 2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36" name="Text Box 2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37" name="Text Box 2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38" name="Text Box 2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39" name="Text Box 3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40" name="Text Box 3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41" name="Text Box 3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42" name="Text Box 3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43" name="Text Box 3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44" name="Text Box 3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45" name="Text Box 3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46" name="Text Box 3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47" name="Text Box 3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48" name="Text Box 39"/>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49" name="Text Box 40"/>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50" name="Text Box 4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51" name="Text Box 4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52" name="Text Box 4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53" name="Text Box 4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54" name="Text Box 4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55" name="Text Box 4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56" name="Text Box 4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57" name="Text Box 4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58" name="Text Box 49"/>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559" name="Text Box 50"/>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560" name="Text Box 51"/>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61" name="Text Box 5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62" name="Text Box 5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63" name="Text Box 5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64" name="Text Box 5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65" name="Text Box 5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66" name="Text Box 5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67" name="Text Box 5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68" name="Text Box 5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69" name="Text Box 6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70" name="Text Box 6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71" name="Text Box 6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72" name="Text Box 6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73" name="Text Box 6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74" name="Text Box 6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75" name="Text Box 6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576" name="Text Box 67"/>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577" name="Text Box 68"/>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78" name="Text Box 6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79" name="Text Box 7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80" name="Text Box 7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81" name="Text Box 7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82" name="Text Box 7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83" name="Text Box 7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84" name="Text Box 7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85" name="Text Box 7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86" name="Text Box 7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87" name="Text Box 7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88" name="Text Box 7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89" name="Text Box 8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90" name="Text Box 81"/>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91" name="Text Box 8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92" name="Text Box 8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93" name="Text Box 8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94" name="Text Box 8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95" name="Text Box 8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96" name="Text Box 8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97" name="Text Box 8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598" name="Text Box 89"/>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599" name="Text Box 9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00" name="Text Box 9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01" name="Text Box 9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02" name="Text Box 9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03" name="Text Box 9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04" name="Text Box 9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05" name="Text Box 9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06" name="Text Box 9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07" name="Text Box 9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608" name="Text Box 99"/>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609" name="Text Box 100"/>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10" name="Text Box 10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11" name="Text Box 10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12" name="Text Box 10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13" name="Text Box 10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14" name="Text Box 10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15" name="Text Box 10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16" name="Text Box 10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17" name="Text Box 10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18" name="Text Box 10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19" name="Text Box 11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20" name="Text Box 11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21" name="Text Box 11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22" name="Text Box 11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23" name="Text Box 11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24" name="Text Box 11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625" name="Text Box 116"/>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626" name="Text Box 117"/>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27" name="Text Box 11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28" name="Text Box 11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29" name="Text Box 12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30" name="Text Box 121"/>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31" name="Text Box 12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32" name="Text Box 12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33" name="Text Box 12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34" name="Text Box 12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35" name="Text Box 12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36" name="Text Box 12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37" name="Text Box 12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38" name="Text Box 12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39" name="Text Box 130"/>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40" name="Text Box 131"/>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41" name="Text Box 13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42" name="Text Box 13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43" name="Text Box 13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44" name="Text Box 13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45" name="Text Box 13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46" name="Text Box 13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47" name="Text Box 138"/>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48" name="Text Box 13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49" name="Text Box 14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50" name="Text Box 14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51" name="Text Box 14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52" name="Text Box 14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53" name="Text Box 14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54" name="Text Box 14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55" name="Text Box 14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56" name="Text Box 14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657" name="Text Box 148"/>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658" name="Text Box 149"/>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59" name="Text Box 15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60" name="Text Box 15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61" name="Text Box 15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62" name="Text Box 15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63" name="Text Box 15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64" name="Text Box 15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65" name="Text Box 15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66" name="Text Box 15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67" name="Text Box 15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68" name="Text Box 15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69" name="Text Box 16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70" name="Text Box 16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71" name="Text Box 16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72" name="Text Box 163"/>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73" name="Text Box 16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674" name="Text Box 165"/>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122</xdr:row>
      <xdr:rowOff>0</xdr:rowOff>
    </xdr:from>
    <xdr:to>
      <xdr:col>1</xdr:col>
      <xdr:colOff>367665</xdr:colOff>
      <xdr:row>122</xdr:row>
      <xdr:rowOff>52197</xdr:rowOff>
    </xdr:to>
    <xdr:sp macro="" textlink="">
      <xdr:nvSpPr>
        <xdr:cNvPr id="2675" name="Text Box 166"/>
        <xdr:cNvSpPr txBox="1">
          <a:spLocks noChangeArrowheads="1"/>
        </xdr:cNvSpPr>
      </xdr:nvSpPr>
      <xdr:spPr bwMode="auto">
        <a:xfrm>
          <a:off x="657225" y="60083700"/>
          <a:ext cx="76200"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76" name="Text Box 16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77" name="Text Box 16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78" name="Text Box 16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79" name="Text Box 170"/>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80" name="Text Box 171"/>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81" name="Text Box 172"/>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82" name="Text Box 17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83" name="Text Box 17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84" name="Text Box 175"/>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85" name="Text Box 176"/>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86" name="Text Box 177"/>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87" name="Text Box 17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88" name="Text Box 179"/>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89" name="Text Box 180"/>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90" name="Text Box 181"/>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91" name="Text Box 18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92" name="Text Box 183"/>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93" name="Text Box 184"/>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94" name="Text Box 18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95" name="Text Box 186"/>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696" name="Text Box 187"/>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97" name="Text Box 188"/>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98" name="Text Box 189"/>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699" name="Text Box 190"/>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700" name="Text Box 191"/>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122</xdr:row>
      <xdr:rowOff>0</xdr:rowOff>
    </xdr:from>
    <xdr:to>
      <xdr:col>1</xdr:col>
      <xdr:colOff>462153</xdr:colOff>
      <xdr:row>122</xdr:row>
      <xdr:rowOff>52197</xdr:rowOff>
    </xdr:to>
    <xdr:sp macro="" textlink="">
      <xdr:nvSpPr>
        <xdr:cNvPr id="2701" name="Text Box 192"/>
        <xdr:cNvSpPr txBox="1">
          <a:spLocks noChangeArrowheads="1"/>
        </xdr:cNvSpPr>
      </xdr:nvSpPr>
      <xdr:spPr bwMode="auto">
        <a:xfrm>
          <a:off x="70485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702" name="Text Box 194"/>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122</xdr:row>
      <xdr:rowOff>0</xdr:rowOff>
    </xdr:from>
    <xdr:to>
      <xdr:col>1</xdr:col>
      <xdr:colOff>377571</xdr:colOff>
      <xdr:row>122</xdr:row>
      <xdr:rowOff>52197</xdr:rowOff>
    </xdr:to>
    <xdr:sp macro="" textlink="">
      <xdr:nvSpPr>
        <xdr:cNvPr id="2703" name="Text Box 195"/>
        <xdr:cNvSpPr txBox="1">
          <a:spLocks noChangeArrowheads="1"/>
        </xdr:cNvSpPr>
      </xdr:nvSpPr>
      <xdr:spPr bwMode="auto">
        <a:xfrm>
          <a:off x="647700" y="60083700"/>
          <a:ext cx="10477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200025</xdr:colOff>
      <xdr:row>112</xdr:row>
      <xdr:rowOff>0</xdr:rowOff>
    </xdr:from>
    <xdr:ext cx="76200" cy="423182"/>
    <xdr:sp macro="" textlink="">
      <xdr:nvSpPr>
        <xdr:cNvPr id="2704" name="Text Box 2"/>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05" name="Text Box 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06" name="Text Box 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07" name="Text Box 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08" name="Text Box 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09" name="Text Box 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10" name="Text Box 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11" name="Text Box 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12" name="Text Box 1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13" name="Text Box 1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14" name="Text Box 1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15" name="Text Box 1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16" name="Text Box 1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17" name="Text Box 1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18" name="Text Box 1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19" name="Text Box 1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720" name="Text Box 18"/>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721" name="Text Box 19"/>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22" name="Text Box 2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23" name="Text Box 2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24" name="Text Box 2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25" name="Text Box 2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26" name="Text Box 2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27" name="Text Box 2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28" name="Text Box 2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29" name="Text Box 2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30" name="Text Box 2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31" name="Text Box 2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32" name="Text Box 3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33" name="Text Box 3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34" name="Text Box 3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35" name="Text Box 3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36" name="Text Box 3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37" name="Text Box 3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38" name="Text Box 3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39" name="Text Box 3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40" name="Text Box 3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41" name="Text Box 39"/>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42" name="Text Box 40"/>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43" name="Text Box 4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44" name="Text Box 4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45" name="Text Box 4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46" name="Text Box 4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47" name="Text Box 4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48" name="Text Box 4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49" name="Text Box 4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50" name="Text Box 4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51" name="Text Box 49"/>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752" name="Text Box 50"/>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753" name="Text Box 51"/>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54" name="Text Box 5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55" name="Text Box 5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56" name="Text Box 5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57" name="Text Box 5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58" name="Text Box 5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59" name="Text Box 5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60" name="Text Box 5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61" name="Text Box 5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62" name="Text Box 6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63" name="Text Box 6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64" name="Text Box 6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65" name="Text Box 6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66" name="Text Box 6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67" name="Text Box 6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68" name="Text Box 6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769" name="Text Box 67"/>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770" name="Text Box 68"/>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71" name="Text Box 6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72" name="Text Box 7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73" name="Text Box 7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74" name="Text Box 7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75" name="Text Box 7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76" name="Text Box 7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77" name="Text Box 7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78" name="Text Box 7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79" name="Text Box 7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80" name="Text Box 7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81" name="Text Box 7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82" name="Text Box 8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83" name="Text Box 81"/>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84" name="Text Box 8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85" name="Text Box 8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86" name="Text Box 8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87" name="Text Box 8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88" name="Text Box 8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89" name="Text Box 8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90" name="Text Box 8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91" name="Text Box 89"/>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92" name="Text Box 9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93" name="Text Box 9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94" name="Text Box 9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95" name="Text Box 9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96" name="Text Box 9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797" name="Text Box 9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98" name="Text Box 9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799" name="Text Box 9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00" name="Text Box 9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801" name="Text Box 99"/>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802" name="Text Box 100"/>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03" name="Text Box 10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04" name="Text Box 10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05" name="Text Box 10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06" name="Text Box 10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07" name="Text Box 10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08" name="Text Box 10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09" name="Text Box 10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10" name="Text Box 10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11" name="Text Box 10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12" name="Text Box 11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13" name="Text Box 11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14" name="Text Box 11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15" name="Text Box 11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16" name="Text Box 11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17" name="Text Box 11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818" name="Text Box 116"/>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819" name="Text Box 117"/>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20" name="Text Box 11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21" name="Text Box 11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22" name="Text Box 12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23" name="Text Box 121"/>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24" name="Text Box 12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25" name="Text Box 12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26" name="Text Box 12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27" name="Text Box 12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28" name="Text Box 12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29" name="Text Box 12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30" name="Text Box 12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31" name="Text Box 12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32" name="Text Box 130"/>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33" name="Text Box 131"/>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34" name="Text Box 13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35" name="Text Box 13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36" name="Text Box 13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37" name="Text Box 13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38" name="Text Box 13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39" name="Text Box 13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40" name="Text Box 13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41" name="Text Box 13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42" name="Text Box 14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43" name="Text Box 14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44" name="Text Box 14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45" name="Text Box 14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46" name="Text Box 14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47" name="Text Box 14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48" name="Text Box 14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49" name="Text Box 14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850" name="Text Box 148"/>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851" name="Text Box 149"/>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52" name="Text Box 15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53" name="Text Box 15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54" name="Text Box 15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55" name="Text Box 15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56" name="Text Box 15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57" name="Text Box 15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58" name="Text Box 15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59" name="Text Box 15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60" name="Text Box 15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61" name="Text Box 15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62" name="Text Box 16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63" name="Text Box 16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64" name="Text Box 16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65" name="Text Box 16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66" name="Text Box 16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867" name="Text Box 165"/>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868" name="Text Box 166"/>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69" name="Text Box 16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70" name="Text Box 16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71" name="Text Box 16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72" name="Text Box 170"/>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73" name="Text Box 171"/>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74" name="Text Box 17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75" name="Text Box 17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76" name="Text Box 17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77" name="Text Box 17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78" name="Text Box 17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79" name="Text Box 17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80" name="Text Box 17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81" name="Text Box 179"/>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82" name="Text Box 180"/>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83" name="Text Box 181"/>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84" name="Text Box 18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85" name="Text Box 18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86" name="Text Box 18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87" name="Text Box 18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88" name="Text Box 18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89" name="Text Box 18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90" name="Text Box 18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91" name="Text Box 18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92" name="Text Box 19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93" name="Text Box 19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94" name="Text Box 19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95" name="Text Box 19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896" name="Text Box 19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897" name="Text Box 2"/>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98" name="Text Box 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899" name="Text Box 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00" name="Text Box 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01" name="Text Box 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02" name="Text Box 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03" name="Text Box 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04" name="Text Box 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05" name="Text Box 1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06" name="Text Box 1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07" name="Text Box 1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08" name="Text Box 1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09" name="Text Box 1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10" name="Text Box 1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11" name="Text Box 1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12" name="Text Box 1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913" name="Text Box 18"/>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914" name="Text Box 19"/>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15" name="Text Box 2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16" name="Text Box 2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17" name="Text Box 2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18" name="Text Box 2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19" name="Text Box 2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20" name="Text Box 2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21" name="Text Box 2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22" name="Text Box 2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23" name="Text Box 2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24" name="Text Box 2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25" name="Text Box 3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26" name="Text Box 3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27" name="Text Box 3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28" name="Text Box 3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29" name="Text Box 3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30" name="Text Box 3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31" name="Text Box 3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32" name="Text Box 3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33" name="Text Box 3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34" name="Text Box 39"/>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35" name="Text Box 40"/>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36" name="Text Box 4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37" name="Text Box 4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38" name="Text Box 4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39" name="Text Box 4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40" name="Text Box 4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41" name="Text Box 4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42" name="Text Box 4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43" name="Text Box 4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44" name="Text Box 49"/>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945" name="Text Box 50"/>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946" name="Text Box 51"/>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47" name="Text Box 5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48" name="Text Box 5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49" name="Text Box 5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50" name="Text Box 5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51" name="Text Box 5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52" name="Text Box 5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53" name="Text Box 5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54" name="Text Box 5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55" name="Text Box 6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56" name="Text Box 6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57" name="Text Box 6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58" name="Text Box 6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59" name="Text Box 6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60" name="Text Box 6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61" name="Text Box 6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962" name="Text Box 67"/>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963" name="Text Box 68"/>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64" name="Text Box 6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65" name="Text Box 7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66" name="Text Box 7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67" name="Text Box 7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68" name="Text Box 7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69" name="Text Box 7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70" name="Text Box 7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71" name="Text Box 7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72" name="Text Box 7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73" name="Text Box 7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74" name="Text Box 7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75" name="Text Box 8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76" name="Text Box 81"/>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77" name="Text Box 8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78" name="Text Box 8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79" name="Text Box 8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80" name="Text Box 8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81" name="Text Box 8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82" name="Text Box 8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83" name="Text Box 8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84" name="Text Box 89"/>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85" name="Text Box 9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86" name="Text Box 9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87" name="Text Box 9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88" name="Text Box 9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89" name="Text Box 9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90" name="Text Box 9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91" name="Text Box 9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92" name="Text Box 9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93" name="Text Box 9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994" name="Text Box 99"/>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2995" name="Text Box 100"/>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96" name="Text Box 10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97" name="Text Box 10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2998" name="Text Box 10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2999" name="Text Box 10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00" name="Text Box 10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01" name="Text Box 10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02" name="Text Box 10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03" name="Text Box 10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04" name="Text Box 10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05" name="Text Box 11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06" name="Text Box 11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07" name="Text Box 11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08" name="Text Box 11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09" name="Text Box 11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10" name="Text Box 11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3011" name="Text Box 116"/>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3012" name="Text Box 117"/>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13" name="Text Box 11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14" name="Text Box 11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15" name="Text Box 12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16" name="Text Box 121"/>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17" name="Text Box 12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18" name="Text Box 12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19" name="Text Box 12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20" name="Text Box 12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21" name="Text Box 12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22" name="Text Box 12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23" name="Text Box 12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24" name="Text Box 12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25" name="Text Box 130"/>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26" name="Text Box 131"/>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27" name="Text Box 13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28" name="Text Box 13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29" name="Text Box 13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30" name="Text Box 13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31" name="Text Box 13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32" name="Text Box 13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33" name="Text Box 138"/>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34" name="Text Box 13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35" name="Text Box 14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36" name="Text Box 14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37" name="Text Box 14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38" name="Text Box 14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39" name="Text Box 14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40" name="Text Box 14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41" name="Text Box 14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42" name="Text Box 14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3043" name="Text Box 148"/>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3044" name="Text Box 149"/>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45" name="Text Box 15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46" name="Text Box 15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47" name="Text Box 15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48" name="Text Box 15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49" name="Text Box 15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50" name="Text Box 15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51" name="Text Box 15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52" name="Text Box 15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53" name="Text Box 15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54" name="Text Box 15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55" name="Text Box 16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56" name="Text Box 16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57" name="Text Box 16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58" name="Text Box 163"/>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59" name="Text Box 16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3060" name="Text Box 165"/>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112</xdr:row>
      <xdr:rowOff>0</xdr:rowOff>
    </xdr:from>
    <xdr:ext cx="76200" cy="423182"/>
    <xdr:sp macro="" textlink="">
      <xdr:nvSpPr>
        <xdr:cNvPr id="3061" name="Text Box 166"/>
        <xdr:cNvSpPr txBox="1">
          <a:spLocks noChangeArrowheads="1"/>
        </xdr:cNvSpPr>
      </xdr:nvSpPr>
      <xdr:spPr bwMode="auto">
        <a:xfrm>
          <a:off x="657225" y="556831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62" name="Text Box 16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63" name="Text Box 16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64" name="Text Box 16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65" name="Text Box 170"/>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66" name="Text Box 171"/>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67" name="Text Box 172"/>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68" name="Text Box 17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69" name="Text Box 17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70" name="Text Box 175"/>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71" name="Text Box 176"/>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72" name="Text Box 177"/>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73" name="Text Box 17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74" name="Text Box 179"/>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75" name="Text Box 180"/>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76" name="Text Box 181"/>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77" name="Text Box 18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78" name="Text Box 183"/>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79" name="Text Box 184"/>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80" name="Text Box 18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81" name="Text Box 186"/>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82" name="Text Box 187"/>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83" name="Text Box 188"/>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84" name="Text Box 189"/>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85" name="Text Box 190"/>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86" name="Text Box 191"/>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112</xdr:row>
      <xdr:rowOff>0</xdr:rowOff>
    </xdr:from>
    <xdr:ext cx="104775" cy="423182"/>
    <xdr:sp macro="" textlink="">
      <xdr:nvSpPr>
        <xdr:cNvPr id="3087" name="Text Box 192"/>
        <xdr:cNvSpPr txBox="1">
          <a:spLocks noChangeArrowheads="1"/>
        </xdr:cNvSpPr>
      </xdr:nvSpPr>
      <xdr:spPr bwMode="auto">
        <a:xfrm>
          <a:off x="70485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88" name="Text Box 194"/>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112</xdr:row>
      <xdr:rowOff>0</xdr:rowOff>
    </xdr:from>
    <xdr:ext cx="104775" cy="423182"/>
    <xdr:sp macro="" textlink="">
      <xdr:nvSpPr>
        <xdr:cNvPr id="3089" name="Text Box 195"/>
        <xdr:cNvSpPr txBox="1">
          <a:spLocks noChangeArrowheads="1"/>
        </xdr:cNvSpPr>
      </xdr:nvSpPr>
      <xdr:spPr bwMode="auto">
        <a:xfrm>
          <a:off x="647700" y="556831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090" name="Text Box 2"/>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091" name="Text Box 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092" name="Text Box 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093" name="Text Box 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094" name="Text Box 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095" name="Text Box 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096" name="Text Box 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097" name="Text Box 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098" name="Text Box 1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099" name="Text Box 1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00" name="Text Box 1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01" name="Text Box 1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02" name="Text Box 1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03" name="Text Box 1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04" name="Text Box 1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05" name="Text Box 1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106" name="Text Box 18"/>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107" name="Text Box 19"/>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08" name="Text Box 2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09" name="Text Box 2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10" name="Text Box 2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11" name="Text Box 2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12" name="Text Box 2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13" name="Text Box 2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14" name="Text Box 2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15" name="Text Box 2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16" name="Text Box 2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17" name="Text Box 2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18" name="Text Box 3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19" name="Text Box 3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20" name="Text Box 3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21" name="Text Box 3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22" name="Text Box 3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23" name="Text Box 3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24" name="Text Box 3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25" name="Text Box 3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26" name="Text Box 3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27" name="Text Box 39"/>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28" name="Text Box 40"/>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29" name="Text Box 4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30" name="Text Box 4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31" name="Text Box 4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32" name="Text Box 4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33" name="Text Box 4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34" name="Text Box 4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35" name="Text Box 4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36" name="Text Box 4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37" name="Text Box 49"/>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138" name="Text Box 50"/>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139" name="Text Box 51"/>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40" name="Text Box 5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41" name="Text Box 5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42" name="Text Box 5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43" name="Text Box 5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44" name="Text Box 5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45" name="Text Box 5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46" name="Text Box 5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47" name="Text Box 5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48" name="Text Box 6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49" name="Text Box 6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50" name="Text Box 6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51" name="Text Box 6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52" name="Text Box 6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53" name="Text Box 6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54" name="Text Box 6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155" name="Text Box 67"/>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156" name="Text Box 68"/>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57" name="Text Box 6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58" name="Text Box 7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59" name="Text Box 7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60" name="Text Box 7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61" name="Text Box 7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62" name="Text Box 7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63" name="Text Box 7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64" name="Text Box 7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65" name="Text Box 7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66" name="Text Box 7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67" name="Text Box 7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68" name="Text Box 8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69" name="Text Box 81"/>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70" name="Text Box 8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71" name="Text Box 8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72" name="Text Box 8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73" name="Text Box 8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74" name="Text Box 8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75" name="Text Box 8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76" name="Text Box 8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77" name="Text Box 89"/>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78" name="Text Box 9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79" name="Text Box 9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80" name="Text Box 9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81" name="Text Box 9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82" name="Text Box 9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83" name="Text Box 9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84" name="Text Box 9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85" name="Text Box 9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86" name="Text Box 9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187" name="Text Box 99"/>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188" name="Text Box 100"/>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89" name="Text Box 10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90" name="Text Box 10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91" name="Text Box 10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92" name="Text Box 10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93" name="Text Box 10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194" name="Text Box 10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95" name="Text Box 10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96" name="Text Box 10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97" name="Text Box 10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98" name="Text Box 11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199" name="Text Box 11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00" name="Text Box 11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01" name="Text Box 11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02" name="Text Box 11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03" name="Text Box 11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204" name="Text Box 116"/>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205" name="Text Box 117"/>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06" name="Text Box 11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07" name="Text Box 11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08" name="Text Box 12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09" name="Text Box 121"/>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10" name="Text Box 12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11" name="Text Box 12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12" name="Text Box 12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13" name="Text Box 12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14" name="Text Box 12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15" name="Text Box 12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16" name="Text Box 12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17" name="Text Box 12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18" name="Text Box 130"/>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19" name="Text Box 131"/>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20" name="Text Box 13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21" name="Text Box 13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22" name="Text Box 13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23" name="Text Box 13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24" name="Text Box 13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25" name="Text Box 13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26" name="Text Box 13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27" name="Text Box 13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28" name="Text Box 14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29" name="Text Box 14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30" name="Text Box 14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31" name="Text Box 14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32" name="Text Box 14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33" name="Text Box 14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34" name="Text Box 14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35" name="Text Box 14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236" name="Text Box 148"/>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237" name="Text Box 149"/>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38" name="Text Box 15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39" name="Text Box 15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40" name="Text Box 15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41" name="Text Box 15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42" name="Text Box 15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43" name="Text Box 15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44" name="Text Box 15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45" name="Text Box 15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46" name="Text Box 15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47" name="Text Box 15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48" name="Text Box 16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49" name="Text Box 16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50" name="Text Box 16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51" name="Text Box 16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52" name="Text Box 16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253" name="Text Box 165"/>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254" name="Text Box 166"/>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55" name="Text Box 16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56" name="Text Box 16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57" name="Text Box 16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58" name="Text Box 170"/>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59" name="Text Box 171"/>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60" name="Text Box 17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61" name="Text Box 17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62" name="Text Box 17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63" name="Text Box 17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64" name="Text Box 17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65" name="Text Box 17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66" name="Text Box 17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67" name="Text Box 179"/>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68" name="Text Box 180"/>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69" name="Text Box 181"/>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70" name="Text Box 18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71" name="Text Box 18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72" name="Text Box 18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73" name="Text Box 18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74" name="Text Box 18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75" name="Text Box 18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76" name="Text Box 18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77" name="Text Box 18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78" name="Text Box 19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79" name="Text Box 19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80" name="Text Box 19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81" name="Text Box 19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82" name="Text Box 19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283" name="Text Box 2"/>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84" name="Text Box 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85" name="Text Box 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86" name="Text Box 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87" name="Text Box 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88" name="Text Box 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89" name="Text Box 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90" name="Text Box 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91" name="Text Box 1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92" name="Text Box 1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93" name="Text Box 1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94" name="Text Box 1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295" name="Text Box 1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96" name="Text Box 1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97" name="Text Box 1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298" name="Text Box 1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299" name="Text Box 18"/>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300" name="Text Box 19"/>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01" name="Text Box 2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02" name="Text Box 2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03" name="Text Box 2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04" name="Text Box 2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05" name="Text Box 2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06" name="Text Box 2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07" name="Text Box 2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08" name="Text Box 2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09" name="Text Box 2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10" name="Text Box 2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11" name="Text Box 3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12" name="Text Box 3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13" name="Text Box 3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14" name="Text Box 3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15" name="Text Box 3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16" name="Text Box 3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17" name="Text Box 3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18" name="Text Box 3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19" name="Text Box 3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20" name="Text Box 39"/>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21" name="Text Box 40"/>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22" name="Text Box 4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23" name="Text Box 4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24" name="Text Box 4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25" name="Text Box 4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26" name="Text Box 4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27" name="Text Box 4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28" name="Text Box 4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29" name="Text Box 4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30" name="Text Box 49"/>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331" name="Text Box 50"/>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332" name="Text Box 51"/>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33" name="Text Box 5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34" name="Text Box 5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35" name="Text Box 5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36" name="Text Box 5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37" name="Text Box 5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38" name="Text Box 5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39" name="Text Box 5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40" name="Text Box 5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41" name="Text Box 6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42" name="Text Box 6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43" name="Text Box 6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44" name="Text Box 6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45" name="Text Box 6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46" name="Text Box 6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47" name="Text Box 6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348" name="Text Box 67"/>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349" name="Text Box 68"/>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50" name="Text Box 6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51" name="Text Box 7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52" name="Text Box 7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53" name="Text Box 7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54" name="Text Box 7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55" name="Text Box 7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56" name="Text Box 7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57" name="Text Box 7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58" name="Text Box 7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59" name="Text Box 7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60" name="Text Box 7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61" name="Text Box 8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62" name="Text Box 81"/>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63" name="Text Box 8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64" name="Text Box 8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65" name="Text Box 8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66" name="Text Box 8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67" name="Text Box 8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68" name="Text Box 8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69" name="Text Box 8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70" name="Text Box 89"/>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71" name="Text Box 9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72" name="Text Box 9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73" name="Text Box 9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74" name="Text Box 9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75" name="Text Box 9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76" name="Text Box 9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77" name="Text Box 9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78" name="Text Box 9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79" name="Text Box 9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380" name="Text Box 99"/>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381" name="Text Box 100"/>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82" name="Text Box 10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83" name="Text Box 10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84" name="Text Box 10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85" name="Text Box 10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86" name="Text Box 10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87" name="Text Box 10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88" name="Text Box 10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89" name="Text Box 10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90" name="Text Box 10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91" name="Text Box 11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92" name="Text Box 11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93" name="Text Box 11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94" name="Text Box 11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95" name="Text Box 11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396" name="Text Box 11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397" name="Text Box 116"/>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398" name="Text Box 117"/>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399" name="Text Box 11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00" name="Text Box 11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01" name="Text Box 12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02" name="Text Box 121"/>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03" name="Text Box 12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04" name="Text Box 12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05" name="Text Box 12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06" name="Text Box 12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07" name="Text Box 12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08" name="Text Box 12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09" name="Text Box 12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10" name="Text Box 12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11" name="Text Box 130"/>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12" name="Text Box 131"/>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13" name="Text Box 13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14" name="Text Box 13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15" name="Text Box 13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16" name="Text Box 13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17" name="Text Box 13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18" name="Text Box 13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19" name="Text Box 138"/>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20" name="Text Box 13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21" name="Text Box 14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22" name="Text Box 14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23" name="Text Box 14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24" name="Text Box 14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25" name="Text Box 14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26" name="Text Box 14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27" name="Text Box 14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28" name="Text Box 14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429" name="Text Box 148"/>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430" name="Text Box 149"/>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31" name="Text Box 15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32" name="Text Box 15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33" name="Text Box 15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34" name="Text Box 15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35" name="Text Box 15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36" name="Text Box 15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37" name="Text Box 15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38" name="Text Box 15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39" name="Text Box 15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40" name="Text Box 15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41" name="Text Box 16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42" name="Text Box 16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43" name="Text Box 16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44" name="Text Box 163"/>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45" name="Text Box 16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446" name="Text Box 165"/>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136</xdr:row>
      <xdr:rowOff>0</xdr:rowOff>
    </xdr:from>
    <xdr:ext cx="76200" cy="423182"/>
    <xdr:sp macro="" textlink="">
      <xdr:nvSpPr>
        <xdr:cNvPr id="3447" name="Text Box 166"/>
        <xdr:cNvSpPr txBox="1">
          <a:spLocks noChangeArrowheads="1"/>
        </xdr:cNvSpPr>
      </xdr:nvSpPr>
      <xdr:spPr bwMode="auto">
        <a:xfrm>
          <a:off x="657225" y="6528435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48" name="Text Box 16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49" name="Text Box 16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50" name="Text Box 16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51" name="Text Box 170"/>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52" name="Text Box 171"/>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53" name="Text Box 172"/>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54" name="Text Box 17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55" name="Text Box 17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56" name="Text Box 175"/>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57" name="Text Box 176"/>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58" name="Text Box 177"/>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59" name="Text Box 17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60" name="Text Box 179"/>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61" name="Text Box 180"/>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62" name="Text Box 181"/>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63" name="Text Box 18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64" name="Text Box 183"/>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65" name="Text Box 184"/>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66" name="Text Box 18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67" name="Text Box 186"/>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68" name="Text Box 187"/>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69" name="Text Box 188"/>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70" name="Text Box 189"/>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71" name="Text Box 190"/>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72" name="Text Box 191"/>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136</xdr:row>
      <xdr:rowOff>0</xdr:rowOff>
    </xdr:from>
    <xdr:ext cx="104775" cy="423182"/>
    <xdr:sp macro="" textlink="">
      <xdr:nvSpPr>
        <xdr:cNvPr id="3473" name="Text Box 192"/>
        <xdr:cNvSpPr txBox="1">
          <a:spLocks noChangeArrowheads="1"/>
        </xdr:cNvSpPr>
      </xdr:nvSpPr>
      <xdr:spPr bwMode="auto">
        <a:xfrm>
          <a:off x="70485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74" name="Text Box 194"/>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136</xdr:row>
      <xdr:rowOff>0</xdr:rowOff>
    </xdr:from>
    <xdr:ext cx="104775" cy="423182"/>
    <xdr:sp macro="" textlink="">
      <xdr:nvSpPr>
        <xdr:cNvPr id="3475" name="Text Box 195"/>
        <xdr:cNvSpPr txBox="1">
          <a:spLocks noChangeArrowheads="1"/>
        </xdr:cNvSpPr>
      </xdr:nvSpPr>
      <xdr:spPr bwMode="auto">
        <a:xfrm>
          <a:off x="647700" y="6528435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304800</xdr:colOff>
      <xdr:row>4</xdr:row>
      <xdr:rowOff>67296</xdr:rowOff>
    </xdr:to>
    <xdr:sp macro="" textlink="">
      <xdr:nvSpPr>
        <xdr:cNvPr id="2" name="AutoShape 1" descr="blob:file:///a0548825-b932-4707-aeed-cc114561f07c">
          <a:extLst>
            <a:ext uri="{FF2B5EF4-FFF2-40B4-BE49-F238E27FC236}">
              <a16:creationId xmlns:a16="http://schemas.microsoft.com/office/drawing/2014/main" id="{00000000-0008-0000-0C00-000002000000}"/>
            </a:ext>
          </a:extLst>
        </xdr:cNvPr>
        <xdr:cNvSpPr>
          <a:spLocks noChangeAspect="1" noChangeArrowheads="1"/>
        </xdr:cNvSpPr>
      </xdr:nvSpPr>
      <xdr:spPr>
        <a:xfrm>
          <a:off x="4381500" y="952500"/>
          <a:ext cx="304800" cy="3797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0</xdr:colOff>
      <xdr:row>4</xdr:row>
      <xdr:rowOff>67296</xdr:rowOff>
    </xdr:to>
    <xdr:sp macro="" textlink="">
      <xdr:nvSpPr>
        <xdr:cNvPr id="3" name="AutoShape 1" descr="blob:file:///a0548825-b932-4707-aeed-cc114561f07c">
          <a:extLst>
            <a:ext uri="{FF2B5EF4-FFF2-40B4-BE49-F238E27FC236}">
              <a16:creationId xmlns:a16="http://schemas.microsoft.com/office/drawing/2014/main" id="{00000000-0008-0000-0C00-000003000000}"/>
            </a:ext>
          </a:extLst>
        </xdr:cNvPr>
        <xdr:cNvSpPr>
          <a:spLocks noChangeAspect="1" noChangeArrowheads="1"/>
        </xdr:cNvSpPr>
      </xdr:nvSpPr>
      <xdr:spPr>
        <a:xfrm>
          <a:off x="4381500" y="952500"/>
          <a:ext cx="0" cy="3797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304800</xdr:colOff>
      <xdr:row>4</xdr:row>
      <xdr:rowOff>67244</xdr:rowOff>
    </xdr:to>
    <xdr:sp macro="" textlink="">
      <xdr:nvSpPr>
        <xdr:cNvPr id="4" name="AutoShape 1" descr="blob:file:///a0548825-b932-4707-aeed-cc114561f07c">
          <a:extLst>
            <a:ext uri="{FF2B5EF4-FFF2-40B4-BE49-F238E27FC236}">
              <a16:creationId xmlns:a16="http://schemas.microsoft.com/office/drawing/2014/main" id="{00000000-0008-0000-0C00-000004000000}"/>
            </a:ext>
          </a:extLst>
        </xdr:cNvPr>
        <xdr:cNvSpPr>
          <a:spLocks noChangeAspect="1" noChangeArrowheads="1"/>
        </xdr:cNvSpPr>
      </xdr:nvSpPr>
      <xdr:spPr>
        <a:xfrm>
          <a:off x="4381500" y="952500"/>
          <a:ext cx="304800" cy="376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304800</xdr:colOff>
      <xdr:row>4</xdr:row>
      <xdr:rowOff>66443</xdr:rowOff>
    </xdr:to>
    <xdr:sp macro="" textlink="">
      <xdr:nvSpPr>
        <xdr:cNvPr id="5" name="AutoShape 1" descr="blob:file:///a0548825-b932-4707-aeed-cc114561f07c">
          <a:extLst>
            <a:ext uri="{FF2B5EF4-FFF2-40B4-BE49-F238E27FC236}">
              <a16:creationId xmlns:a16="http://schemas.microsoft.com/office/drawing/2014/main" id="{00000000-0008-0000-0C00-000005000000}"/>
            </a:ext>
          </a:extLst>
        </xdr:cNvPr>
        <xdr:cNvSpPr>
          <a:spLocks noChangeAspect="1" noChangeArrowheads="1"/>
        </xdr:cNvSpPr>
      </xdr:nvSpPr>
      <xdr:spPr>
        <a:xfrm>
          <a:off x="4381500" y="952500"/>
          <a:ext cx="304800" cy="381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0</xdr:colOff>
      <xdr:row>4</xdr:row>
      <xdr:rowOff>66443</xdr:rowOff>
    </xdr:to>
    <xdr:sp macro="" textlink="">
      <xdr:nvSpPr>
        <xdr:cNvPr id="6" name="AutoShape 1" descr="blob:file:///a0548825-b932-4707-aeed-cc114561f07c">
          <a:extLst>
            <a:ext uri="{FF2B5EF4-FFF2-40B4-BE49-F238E27FC236}">
              <a16:creationId xmlns:a16="http://schemas.microsoft.com/office/drawing/2014/main" id="{00000000-0008-0000-0C00-000006000000}"/>
            </a:ext>
          </a:extLst>
        </xdr:cNvPr>
        <xdr:cNvSpPr>
          <a:spLocks noChangeAspect="1" noChangeArrowheads="1"/>
        </xdr:cNvSpPr>
      </xdr:nvSpPr>
      <xdr:spPr>
        <a:xfrm>
          <a:off x="4381500" y="952500"/>
          <a:ext cx="0" cy="381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304800</xdr:colOff>
      <xdr:row>4</xdr:row>
      <xdr:rowOff>67817</xdr:rowOff>
    </xdr:to>
    <xdr:sp macro="" textlink="">
      <xdr:nvSpPr>
        <xdr:cNvPr id="7" name="AutoShape 1" descr="blob:file:///a0548825-b932-4707-aeed-cc114561f07c">
          <a:extLst>
            <a:ext uri="{FF2B5EF4-FFF2-40B4-BE49-F238E27FC236}">
              <a16:creationId xmlns:a16="http://schemas.microsoft.com/office/drawing/2014/main" id="{00000000-0008-0000-0C00-000007000000}"/>
            </a:ext>
          </a:extLst>
        </xdr:cNvPr>
        <xdr:cNvSpPr>
          <a:spLocks noChangeAspect="1" noChangeArrowheads="1"/>
        </xdr:cNvSpPr>
      </xdr:nvSpPr>
      <xdr:spPr>
        <a:xfrm>
          <a:off x="4381500" y="952500"/>
          <a:ext cx="304800" cy="563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8" name="Text Box 2">
          <a:extLst>
            <a:ext uri="{FF2B5EF4-FFF2-40B4-BE49-F238E27FC236}">
              <a16:creationId xmlns:a16="http://schemas.microsoft.com/office/drawing/2014/main" id="{D5363FC6-DEA5-4802-87C3-F14CF63F26A6}"/>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9" name="Text Box 3">
          <a:extLst>
            <a:ext uri="{FF2B5EF4-FFF2-40B4-BE49-F238E27FC236}">
              <a16:creationId xmlns:a16="http://schemas.microsoft.com/office/drawing/2014/main" id="{A125262E-33FF-4D23-91D1-7EA63BEA887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0" name="Text Box 4">
          <a:extLst>
            <a:ext uri="{FF2B5EF4-FFF2-40B4-BE49-F238E27FC236}">
              <a16:creationId xmlns:a16="http://schemas.microsoft.com/office/drawing/2014/main" id="{E0B6C27D-1B04-46FB-882F-9576406C198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1" name="Text Box 5">
          <a:extLst>
            <a:ext uri="{FF2B5EF4-FFF2-40B4-BE49-F238E27FC236}">
              <a16:creationId xmlns:a16="http://schemas.microsoft.com/office/drawing/2014/main" id="{479D46E0-60B0-452C-B671-F530618E581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2" name="Text Box 6">
          <a:extLst>
            <a:ext uri="{FF2B5EF4-FFF2-40B4-BE49-F238E27FC236}">
              <a16:creationId xmlns:a16="http://schemas.microsoft.com/office/drawing/2014/main" id="{F70ACF30-62FA-42E1-BA59-503DC3E99F4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3" name="Text Box 7">
          <a:extLst>
            <a:ext uri="{FF2B5EF4-FFF2-40B4-BE49-F238E27FC236}">
              <a16:creationId xmlns:a16="http://schemas.microsoft.com/office/drawing/2014/main" id="{ACA1F936-A6C7-4D85-8545-C2DAE85F176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4" name="Text Box 8">
          <a:extLst>
            <a:ext uri="{FF2B5EF4-FFF2-40B4-BE49-F238E27FC236}">
              <a16:creationId xmlns:a16="http://schemas.microsoft.com/office/drawing/2014/main" id="{9EC19F4F-9C85-4056-9246-C67C5F12723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5" name="Text Box 9">
          <a:extLst>
            <a:ext uri="{FF2B5EF4-FFF2-40B4-BE49-F238E27FC236}">
              <a16:creationId xmlns:a16="http://schemas.microsoft.com/office/drawing/2014/main" id="{1504DD75-5DD7-4199-93E2-29B3A13BDF9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6" name="Text Box 10">
          <a:extLst>
            <a:ext uri="{FF2B5EF4-FFF2-40B4-BE49-F238E27FC236}">
              <a16:creationId xmlns:a16="http://schemas.microsoft.com/office/drawing/2014/main" id="{08DC83DB-376C-460E-B92A-A28DF1DAC66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7" name="Text Box 11">
          <a:extLst>
            <a:ext uri="{FF2B5EF4-FFF2-40B4-BE49-F238E27FC236}">
              <a16:creationId xmlns:a16="http://schemas.microsoft.com/office/drawing/2014/main" id="{EDB5E122-3E01-4145-B5B4-EFE05EB4EA9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8" name="Text Box 12">
          <a:extLst>
            <a:ext uri="{FF2B5EF4-FFF2-40B4-BE49-F238E27FC236}">
              <a16:creationId xmlns:a16="http://schemas.microsoft.com/office/drawing/2014/main" id="{1D2770C5-2B7D-4E16-BC72-E3EA693D852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9" name="Text Box 13">
          <a:extLst>
            <a:ext uri="{FF2B5EF4-FFF2-40B4-BE49-F238E27FC236}">
              <a16:creationId xmlns:a16="http://schemas.microsoft.com/office/drawing/2014/main" id="{12ABA00E-2A33-4FDF-A24F-95BF63E448B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0" name="Text Box 14">
          <a:extLst>
            <a:ext uri="{FF2B5EF4-FFF2-40B4-BE49-F238E27FC236}">
              <a16:creationId xmlns:a16="http://schemas.microsoft.com/office/drawing/2014/main" id="{23397B3B-A5F1-479A-94B6-9BFD2D4AD03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1" name="Text Box 15">
          <a:extLst>
            <a:ext uri="{FF2B5EF4-FFF2-40B4-BE49-F238E27FC236}">
              <a16:creationId xmlns:a16="http://schemas.microsoft.com/office/drawing/2014/main" id="{B9DCCDEC-B3E8-403A-873A-42D40D80524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2" name="Text Box 16">
          <a:extLst>
            <a:ext uri="{FF2B5EF4-FFF2-40B4-BE49-F238E27FC236}">
              <a16:creationId xmlns:a16="http://schemas.microsoft.com/office/drawing/2014/main" id="{4B01B51F-923E-4B05-9176-79D2896F51B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3" name="Text Box 17">
          <a:extLst>
            <a:ext uri="{FF2B5EF4-FFF2-40B4-BE49-F238E27FC236}">
              <a16:creationId xmlns:a16="http://schemas.microsoft.com/office/drawing/2014/main" id="{509A5D11-224E-4663-AEC5-0947D34000E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24" name="Text Box 18">
          <a:extLst>
            <a:ext uri="{FF2B5EF4-FFF2-40B4-BE49-F238E27FC236}">
              <a16:creationId xmlns:a16="http://schemas.microsoft.com/office/drawing/2014/main" id="{AAF37BD7-7D37-4802-8480-7601B8DA65C1}"/>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25" name="Text Box 19">
          <a:extLst>
            <a:ext uri="{FF2B5EF4-FFF2-40B4-BE49-F238E27FC236}">
              <a16:creationId xmlns:a16="http://schemas.microsoft.com/office/drawing/2014/main" id="{766D2B6D-7493-4568-8D93-8963EEEEC8FA}"/>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6" name="Text Box 20">
          <a:extLst>
            <a:ext uri="{FF2B5EF4-FFF2-40B4-BE49-F238E27FC236}">
              <a16:creationId xmlns:a16="http://schemas.microsoft.com/office/drawing/2014/main" id="{77429034-D4A9-4ED9-A3A1-F632283B749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7" name="Text Box 21">
          <a:extLst>
            <a:ext uri="{FF2B5EF4-FFF2-40B4-BE49-F238E27FC236}">
              <a16:creationId xmlns:a16="http://schemas.microsoft.com/office/drawing/2014/main" id="{B098221A-C898-44A5-A852-3775BE68C9A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8" name="Text Box 22">
          <a:extLst>
            <a:ext uri="{FF2B5EF4-FFF2-40B4-BE49-F238E27FC236}">
              <a16:creationId xmlns:a16="http://schemas.microsoft.com/office/drawing/2014/main" id="{2E9C1DF1-A15A-4E98-9413-A04E9331854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9" name="Text Box 23">
          <a:extLst>
            <a:ext uri="{FF2B5EF4-FFF2-40B4-BE49-F238E27FC236}">
              <a16:creationId xmlns:a16="http://schemas.microsoft.com/office/drawing/2014/main" id="{31D5FAB8-74CB-49CA-AE98-20E576B8530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0" name="Text Box 24">
          <a:extLst>
            <a:ext uri="{FF2B5EF4-FFF2-40B4-BE49-F238E27FC236}">
              <a16:creationId xmlns:a16="http://schemas.microsoft.com/office/drawing/2014/main" id="{EE588DFF-65C2-492B-B10F-16B98D69A37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1" name="Text Box 25">
          <a:extLst>
            <a:ext uri="{FF2B5EF4-FFF2-40B4-BE49-F238E27FC236}">
              <a16:creationId xmlns:a16="http://schemas.microsoft.com/office/drawing/2014/main" id="{E1E0039D-6D6C-4DD1-8DEB-309FE9BF425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2" name="Text Box 26">
          <a:extLst>
            <a:ext uri="{FF2B5EF4-FFF2-40B4-BE49-F238E27FC236}">
              <a16:creationId xmlns:a16="http://schemas.microsoft.com/office/drawing/2014/main" id="{DB1ADCB3-36F1-47C3-94BA-D8C14A8A88E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3" name="Text Box 27">
          <a:extLst>
            <a:ext uri="{FF2B5EF4-FFF2-40B4-BE49-F238E27FC236}">
              <a16:creationId xmlns:a16="http://schemas.microsoft.com/office/drawing/2014/main" id="{E5CB1501-A822-4180-A6E3-4541B3364AA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4" name="Text Box 28">
          <a:extLst>
            <a:ext uri="{FF2B5EF4-FFF2-40B4-BE49-F238E27FC236}">
              <a16:creationId xmlns:a16="http://schemas.microsoft.com/office/drawing/2014/main" id="{A75E3CA9-A407-474B-AD56-677B1A6EDD4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5" name="Text Box 29">
          <a:extLst>
            <a:ext uri="{FF2B5EF4-FFF2-40B4-BE49-F238E27FC236}">
              <a16:creationId xmlns:a16="http://schemas.microsoft.com/office/drawing/2014/main" id="{FCF26F03-D8D6-4783-BF0A-AE81ACFD4CD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6" name="Text Box 30">
          <a:extLst>
            <a:ext uri="{FF2B5EF4-FFF2-40B4-BE49-F238E27FC236}">
              <a16:creationId xmlns:a16="http://schemas.microsoft.com/office/drawing/2014/main" id="{62F4C709-6B27-4A40-813B-26C8DF68841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7" name="Text Box 31">
          <a:extLst>
            <a:ext uri="{FF2B5EF4-FFF2-40B4-BE49-F238E27FC236}">
              <a16:creationId xmlns:a16="http://schemas.microsoft.com/office/drawing/2014/main" id="{658FDC7E-FF71-4C59-B56B-05AA0082A18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8" name="Text Box 32">
          <a:extLst>
            <a:ext uri="{FF2B5EF4-FFF2-40B4-BE49-F238E27FC236}">
              <a16:creationId xmlns:a16="http://schemas.microsoft.com/office/drawing/2014/main" id="{6A919F3C-3355-453D-B8E2-771B210B819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9" name="Text Box 33">
          <a:extLst>
            <a:ext uri="{FF2B5EF4-FFF2-40B4-BE49-F238E27FC236}">
              <a16:creationId xmlns:a16="http://schemas.microsoft.com/office/drawing/2014/main" id="{4CCB0852-7C96-4031-9DD9-733AD35C501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0" name="Text Box 34">
          <a:extLst>
            <a:ext uri="{FF2B5EF4-FFF2-40B4-BE49-F238E27FC236}">
              <a16:creationId xmlns:a16="http://schemas.microsoft.com/office/drawing/2014/main" id="{DB8C3AA4-3E5A-4744-A181-F1CBF99A0C0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1" name="Text Box 35">
          <a:extLst>
            <a:ext uri="{FF2B5EF4-FFF2-40B4-BE49-F238E27FC236}">
              <a16:creationId xmlns:a16="http://schemas.microsoft.com/office/drawing/2014/main" id="{62E2A095-84E4-4DD0-BDF3-5560444F3C6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2" name="Text Box 36">
          <a:extLst>
            <a:ext uri="{FF2B5EF4-FFF2-40B4-BE49-F238E27FC236}">
              <a16:creationId xmlns:a16="http://schemas.microsoft.com/office/drawing/2014/main" id="{0E5D571E-ABA1-4377-8BC4-0DFBEC33ACC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3" name="Text Box 37">
          <a:extLst>
            <a:ext uri="{FF2B5EF4-FFF2-40B4-BE49-F238E27FC236}">
              <a16:creationId xmlns:a16="http://schemas.microsoft.com/office/drawing/2014/main" id="{6CC88F76-2F3B-48A1-BD02-0582FEA94F0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4" name="Text Box 38">
          <a:extLst>
            <a:ext uri="{FF2B5EF4-FFF2-40B4-BE49-F238E27FC236}">
              <a16:creationId xmlns:a16="http://schemas.microsoft.com/office/drawing/2014/main" id="{5F102480-4EF4-465B-AABC-B6C7A233D7B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5" name="Text Box 39">
          <a:extLst>
            <a:ext uri="{FF2B5EF4-FFF2-40B4-BE49-F238E27FC236}">
              <a16:creationId xmlns:a16="http://schemas.microsoft.com/office/drawing/2014/main" id="{932696B6-1948-4752-9A7B-995A842B0B7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6" name="Text Box 40">
          <a:extLst>
            <a:ext uri="{FF2B5EF4-FFF2-40B4-BE49-F238E27FC236}">
              <a16:creationId xmlns:a16="http://schemas.microsoft.com/office/drawing/2014/main" id="{A6893F20-2D68-4F84-B478-974D7BE9856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7" name="Text Box 41">
          <a:extLst>
            <a:ext uri="{FF2B5EF4-FFF2-40B4-BE49-F238E27FC236}">
              <a16:creationId xmlns:a16="http://schemas.microsoft.com/office/drawing/2014/main" id="{6210A6A0-81AA-4A9D-BB42-E89C155E4A1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8" name="Text Box 42">
          <a:extLst>
            <a:ext uri="{FF2B5EF4-FFF2-40B4-BE49-F238E27FC236}">
              <a16:creationId xmlns:a16="http://schemas.microsoft.com/office/drawing/2014/main" id="{A92225C9-60DB-4C8D-A9FC-7F4306F9FE8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9" name="Text Box 43">
          <a:extLst>
            <a:ext uri="{FF2B5EF4-FFF2-40B4-BE49-F238E27FC236}">
              <a16:creationId xmlns:a16="http://schemas.microsoft.com/office/drawing/2014/main" id="{151F1F6F-1780-4DD0-A0CD-E80E1E76395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0" name="Text Box 44">
          <a:extLst>
            <a:ext uri="{FF2B5EF4-FFF2-40B4-BE49-F238E27FC236}">
              <a16:creationId xmlns:a16="http://schemas.microsoft.com/office/drawing/2014/main" id="{AF6F9F39-9715-460C-AA0C-15629A51E8F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1" name="Text Box 45">
          <a:extLst>
            <a:ext uri="{FF2B5EF4-FFF2-40B4-BE49-F238E27FC236}">
              <a16:creationId xmlns:a16="http://schemas.microsoft.com/office/drawing/2014/main" id="{D5489EF8-F120-41D9-A287-AE1896ECA4E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2" name="Text Box 46">
          <a:extLst>
            <a:ext uri="{FF2B5EF4-FFF2-40B4-BE49-F238E27FC236}">
              <a16:creationId xmlns:a16="http://schemas.microsoft.com/office/drawing/2014/main" id="{3C50BF1C-56D8-4095-8487-ED1F9D4CAC1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3" name="Text Box 47">
          <a:extLst>
            <a:ext uri="{FF2B5EF4-FFF2-40B4-BE49-F238E27FC236}">
              <a16:creationId xmlns:a16="http://schemas.microsoft.com/office/drawing/2014/main" id="{5CCB5E42-9305-4831-AB14-6F1499FBFF9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4" name="Text Box 48">
          <a:extLst>
            <a:ext uri="{FF2B5EF4-FFF2-40B4-BE49-F238E27FC236}">
              <a16:creationId xmlns:a16="http://schemas.microsoft.com/office/drawing/2014/main" id="{3E05D0AA-455D-47C6-B2C1-2C04A317EA2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5" name="Text Box 49">
          <a:extLst>
            <a:ext uri="{FF2B5EF4-FFF2-40B4-BE49-F238E27FC236}">
              <a16:creationId xmlns:a16="http://schemas.microsoft.com/office/drawing/2014/main" id="{68F2D91C-5E18-461D-B9A0-A4B0EFD063C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56" name="Text Box 50">
          <a:extLst>
            <a:ext uri="{FF2B5EF4-FFF2-40B4-BE49-F238E27FC236}">
              <a16:creationId xmlns:a16="http://schemas.microsoft.com/office/drawing/2014/main" id="{621A8ABD-1C3B-4ADA-89F9-0DE308648822}"/>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57" name="Text Box 51">
          <a:extLst>
            <a:ext uri="{FF2B5EF4-FFF2-40B4-BE49-F238E27FC236}">
              <a16:creationId xmlns:a16="http://schemas.microsoft.com/office/drawing/2014/main" id="{C5F0124B-F33D-4BCF-ABDE-F4FFF3EDE4FC}"/>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8" name="Text Box 52">
          <a:extLst>
            <a:ext uri="{FF2B5EF4-FFF2-40B4-BE49-F238E27FC236}">
              <a16:creationId xmlns:a16="http://schemas.microsoft.com/office/drawing/2014/main" id="{35D90A8B-F27B-477B-801B-09866085AAB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9" name="Text Box 53">
          <a:extLst>
            <a:ext uri="{FF2B5EF4-FFF2-40B4-BE49-F238E27FC236}">
              <a16:creationId xmlns:a16="http://schemas.microsoft.com/office/drawing/2014/main" id="{D0A5A4C2-FFAF-4D46-879C-5A0196D6D7A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0" name="Text Box 54">
          <a:extLst>
            <a:ext uri="{FF2B5EF4-FFF2-40B4-BE49-F238E27FC236}">
              <a16:creationId xmlns:a16="http://schemas.microsoft.com/office/drawing/2014/main" id="{68A97DDA-84DD-40E7-87A2-8930BC9488F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1" name="Text Box 55">
          <a:extLst>
            <a:ext uri="{FF2B5EF4-FFF2-40B4-BE49-F238E27FC236}">
              <a16:creationId xmlns:a16="http://schemas.microsoft.com/office/drawing/2014/main" id="{D23F5573-5495-40AD-9CCC-34A0B78F656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2" name="Text Box 56">
          <a:extLst>
            <a:ext uri="{FF2B5EF4-FFF2-40B4-BE49-F238E27FC236}">
              <a16:creationId xmlns:a16="http://schemas.microsoft.com/office/drawing/2014/main" id="{61AC8C44-703B-4008-A58A-45BC944280F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3" name="Text Box 57">
          <a:extLst>
            <a:ext uri="{FF2B5EF4-FFF2-40B4-BE49-F238E27FC236}">
              <a16:creationId xmlns:a16="http://schemas.microsoft.com/office/drawing/2014/main" id="{5B88FD16-361A-47E2-9D79-5922CB5C1EE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4" name="Text Box 58">
          <a:extLst>
            <a:ext uri="{FF2B5EF4-FFF2-40B4-BE49-F238E27FC236}">
              <a16:creationId xmlns:a16="http://schemas.microsoft.com/office/drawing/2014/main" id="{46E0EECB-E07A-4107-8AB6-D7186A8CA00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5" name="Text Box 59">
          <a:extLst>
            <a:ext uri="{FF2B5EF4-FFF2-40B4-BE49-F238E27FC236}">
              <a16:creationId xmlns:a16="http://schemas.microsoft.com/office/drawing/2014/main" id="{E11FA311-B38B-4E39-9993-A9820D70845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6" name="Text Box 60">
          <a:extLst>
            <a:ext uri="{FF2B5EF4-FFF2-40B4-BE49-F238E27FC236}">
              <a16:creationId xmlns:a16="http://schemas.microsoft.com/office/drawing/2014/main" id="{44E57D4F-ED44-44FE-92DD-E3990BDD6CC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7" name="Text Box 61">
          <a:extLst>
            <a:ext uri="{FF2B5EF4-FFF2-40B4-BE49-F238E27FC236}">
              <a16:creationId xmlns:a16="http://schemas.microsoft.com/office/drawing/2014/main" id="{97A1046F-1E81-4BF9-89C9-31F93067239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8" name="Text Box 62">
          <a:extLst>
            <a:ext uri="{FF2B5EF4-FFF2-40B4-BE49-F238E27FC236}">
              <a16:creationId xmlns:a16="http://schemas.microsoft.com/office/drawing/2014/main" id="{3D0EE89D-E6F3-499D-BFEC-3ABF18DCA77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9" name="Text Box 63">
          <a:extLst>
            <a:ext uri="{FF2B5EF4-FFF2-40B4-BE49-F238E27FC236}">
              <a16:creationId xmlns:a16="http://schemas.microsoft.com/office/drawing/2014/main" id="{ABB87837-D09B-4E51-A88F-A8DBBF782F2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0" name="Text Box 64">
          <a:extLst>
            <a:ext uri="{FF2B5EF4-FFF2-40B4-BE49-F238E27FC236}">
              <a16:creationId xmlns:a16="http://schemas.microsoft.com/office/drawing/2014/main" id="{FBA146FB-EFE4-4C98-885B-9B2BFD02BA2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1" name="Text Box 65">
          <a:extLst>
            <a:ext uri="{FF2B5EF4-FFF2-40B4-BE49-F238E27FC236}">
              <a16:creationId xmlns:a16="http://schemas.microsoft.com/office/drawing/2014/main" id="{6154C8A8-AF50-4EAC-AA9F-49CEBE9806D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2" name="Text Box 66">
          <a:extLst>
            <a:ext uri="{FF2B5EF4-FFF2-40B4-BE49-F238E27FC236}">
              <a16:creationId xmlns:a16="http://schemas.microsoft.com/office/drawing/2014/main" id="{804C304D-9CC4-4C63-B726-43E294D670A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73" name="Text Box 67">
          <a:extLst>
            <a:ext uri="{FF2B5EF4-FFF2-40B4-BE49-F238E27FC236}">
              <a16:creationId xmlns:a16="http://schemas.microsoft.com/office/drawing/2014/main" id="{80111AB6-460D-471F-819B-69D82FB3B1CF}"/>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74" name="Text Box 68">
          <a:extLst>
            <a:ext uri="{FF2B5EF4-FFF2-40B4-BE49-F238E27FC236}">
              <a16:creationId xmlns:a16="http://schemas.microsoft.com/office/drawing/2014/main" id="{03E9B0DC-31AD-4F5A-A4AB-EAD1C1635C61}"/>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5" name="Text Box 69">
          <a:extLst>
            <a:ext uri="{FF2B5EF4-FFF2-40B4-BE49-F238E27FC236}">
              <a16:creationId xmlns:a16="http://schemas.microsoft.com/office/drawing/2014/main" id="{39C43387-BC97-430D-910C-014580A22AB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6" name="Text Box 70">
          <a:extLst>
            <a:ext uri="{FF2B5EF4-FFF2-40B4-BE49-F238E27FC236}">
              <a16:creationId xmlns:a16="http://schemas.microsoft.com/office/drawing/2014/main" id="{B982AB32-2B5B-4B13-A90F-512F2E4CE93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7" name="Text Box 71">
          <a:extLst>
            <a:ext uri="{FF2B5EF4-FFF2-40B4-BE49-F238E27FC236}">
              <a16:creationId xmlns:a16="http://schemas.microsoft.com/office/drawing/2014/main" id="{6ACA7802-1B64-4CCA-AACD-2F52C5FC6FB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8" name="Text Box 72">
          <a:extLst>
            <a:ext uri="{FF2B5EF4-FFF2-40B4-BE49-F238E27FC236}">
              <a16:creationId xmlns:a16="http://schemas.microsoft.com/office/drawing/2014/main" id="{045CD0D6-F0DF-441C-B7ED-9788EEC0E4F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9" name="Text Box 73">
          <a:extLst>
            <a:ext uri="{FF2B5EF4-FFF2-40B4-BE49-F238E27FC236}">
              <a16:creationId xmlns:a16="http://schemas.microsoft.com/office/drawing/2014/main" id="{19900FA7-2427-4CA7-82C8-7ACEA80BAF1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80" name="Text Box 74">
          <a:extLst>
            <a:ext uri="{FF2B5EF4-FFF2-40B4-BE49-F238E27FC236}">
              <a16:creationId xmlns:a16="http://schemas.microsoft.com/office/drawing/2014/main" id="{3F9A0524-9833-42FE-A085-8ABAB940C08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81" name="Text Box 75">
          <a:extLst>
            <a:ext uri="{FF2B5EF4-FFF2-40B4-BE49-F238E27FC236}">
              <a16:creationId xmlns:a16="http://schemas.microsoft.com/office/drawing/2014/main" id="{583781D3-013F-48F5-95F5-7BF3A4B76E9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82" name="Text Box 76">
          <a:extLst>
            <a:ext uri="{FF2B5EF4-FFF2-40B4-BE49-F238E27FC236}">
              <a16:creationId xmlns:a16="http://schemas.microsoft.com/office/drawing/2014/main" id="{42B4A10B-32DB-49F7-871B-6084E487E02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83" name="Text Box 77">
          <a:extLst>
            <a:ext uri="{FF2B5EF4-FFF2-40B4-BE49-F238E27FC236}">
              <a16:creationId xmlns:a16="http://schemas.microsoft.com/office/drawing/2014/main" id="{949E32D2-5F7E-496D-8659-C3A64CAE71E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84" name="Text Box 78">
          <a:extLst>
            <a:ext uri="{FF2B5EF4-FFF2-40B4-BE49-F238E27FC236}">
              <a16:creationId xmlns:a16="http://schemas.microsoft.com/office/drawing/2014/main" id="{C5756548-493E-45D4-922D-61606DBC619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85" name="Text Box 79">
          <a:extLst>
            <a:ext uri="{FF2B5EF4-FFF2-40B4-BE49-F238E27FC236}">
              <a16:creationId xmlns:a16="http://schemas.microsoft.com/office/drawing/2014/main" id="{19F3E9AD-F7CE-46BE-9071-5D594D3B2E7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86" name="Text Box 80">
          <a:extLst>
            <a:ext uri="{FF2B5EF4-FFF2-40B4-BE49-F238E27FC236}">
              <a16:creationId xmlns:a16="http://schemas.microsoft.com/office/drawing/2014/main" id="{0F6979D2-2F67-410F-A403-61CE7CD6F67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87" name="Text Box 81">
          <a:extLst>
            <a:ext uri="{FF2B5EF4-FFF2-40B4-BE49-F238E27FC236}">
              <a16:creationId xmlns:a16="http://schemas.microsoft.com/office/drawing/2014/main" id="{278B014C-E8F4-4114-A937-E1B24959861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88" name="Text Box 82">
          <a:extLst>
            <a:ext uri="{FF2B5EF4-FFF2-40B4-BE49-F238E27FC236}">
              <a16:creationId xmlns:a16="http://schemas.microsoft.com/office/drawing/2014/main" id="{8492415D-D291-47F9-B6B4-B314807D408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89" name="Text Box 83">
          <a:extLst>
            <a:ext uri="{FF2B5EF4-FFF2-40B4-BE49-F238E27FC236}">
              <a16:creationId xmlns:a16="http://schemas.microsoft.com/office/drawing/2014/main" id="{926AD05D-2D97-479C-8EBB-015824D7142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90" name="Text Box 84">
          <a:extLst>
            <a:ext uri="{FF2B5EF4-FFF2-40B4-BE49-F238E27FC236}">
              <a16:creationId xmlns:a16="http://schemas.microsoft.com/office/drawing/2014/main" id="{93C02837-2968-407E-B7BC-9584241E846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91" name="Text Box 85">
          <a:extLst>
            <a:ext uri="{FF2B5EF4-FFF2-40B4-BE49-F238E27FC236}">
              <a16:creationId xmlns:a16="http://schemas.microsoft.com/office/drawing/2014/main" id="{38D5FF5F-24F2-4A25-B5B1-D9243FAE18E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92" name="Text Box 86">
          <a:extLst>
            <a:ext uri="{FF2B5EF4-FFF2-40B4-BE49-F238E27FC236}">
              <a16:creationId xmlns:a16="http://schemas.microsoft.com/office/drawing/2014/main" id="{E96654AA-1F6A-4B59-82C9-8C16B765A1C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93" name="Text Box 87">
          <a:extLst>
            <a:ext uri="{FF2B5EF4-FFF2-40B4-BE49-F238E27FC236}">
              <a16:creationId xmlns:a16="http://schemas.microsoft.com/office/drawing/2014/main" id="{B8A90BA3-6D79-4809-A369-4F6EF7B5491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94" name="Text Box 88">
          <a:extLst>
            <a:ext uri="{FF2B5EF4-FFF2-40B4-BE49-F238E27FC236}">
              <a16:creationId xmlns:a16="http://schemas.microsoft.com/office/drawing/2014/main" id="{24E99910-C4E5-4590-B5CE-F85B4C8B76A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95" name="Text Box 89">
          <a:extLst>
            <a:ext uri="{FF2B5EF4-FFF2-40B4-BE49-F238E27FC236}">
              <a16:creationId xmlns:a16="http://schemas.microsoft.com/office/drawing/2014/main" id="{EA00E350-594D-4189-B79F-3264CCE5C84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96" name="Text Box 90">
          <a:extLst>
            <a:ext uri="{FF2B5EF4-FFF2-40B4-BE49-F238E27FC236}">
              <a16:creationId xmlns:a16="http://schemas.microsoft.com/office/drawing/2014/main" id="{1CFD7B13-4CD1-4B37-A4F4-6CF90BE5115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97" name="Text Box 91">
          <a:extLst>
            <a:ext uri="{FF2B5EF4-FFF2-40B4-BE49-F238E27FC236}">
              <a16:creationId xmlns:a16="http://schemas.microsoft.com/office/drawing/2014/main" id="{C83A8712-DD35-489D-9A8E-86E68B7B3CF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98" name="Text Box 92">
          <a:extLst>
            <a:ext uri="{FF2B5EF4-FFF2-40B4-BE49-F238E27FC236}">
              <a16:creationId xmlns:a16="http://schemas.microsoft.com/office/drawing/2014/main" id="{843875C6-1804-404A-ADCD-97F4F65DAA3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99" name="Text Box 93">
          <a:extLst>
            <a:ext uri="{FF2B5EF4-FFF2-40B4-BE49-F238E27FC236}">
              <a16:creationId xmlns:a16="http://schemas.microsoft.com/office/drawing/2014/main" id="{DB72B1DA-2E80-40B5-97D9-146713B7FBF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00" name="Text Box 94">
          <a:extLst>
            <a:ext uri="{FF2B5EF4-FFF2-40B4-BE49-F238E27FC236}">
              <a16:creationId xmlns:a16="http://schemas.microsoft.com/office/drawing/2014/main" id="{9728FFB7-883B-4F52-8C65-A65C7A151DF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01" name="Text Box 95">
          <a:extLst>
            <a:ext uri="{FF2B5EF4-FFF2-40B4-BE49-F238E27FC236}">
              <a16:creationId xmlns:a16="http://schemas.microsoft.com/office/drawing/2014/main" id="{1CEC7988-DCF4-4A83-A2CB-D7E583E1A15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02" name="Text Box 96">
          <a:extLst>
            <a:ext uri="{FF2B5EF4-FFF2-40B4-BE49-F238E27FC236}">
              <a16:creationId xmlns:a16="http://schemas.microsoft.com/office/drawing/2014/main" id="{2FFF9198-E1DC-4B5F-B5DC-85EC00E502B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03" name="Text Box 97">
          <a:extLst>
            <a:ext uri="{FF2B5EF4-FFF2-40B4-BE49-F238E27FC236}">
              <a16:creationId xmlns:a16="http://schemas.microsoft.com/office/drawing/2014/main" id="{75772EFA-D2A8-4147-A0C4-2009E057359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04" name="Text Box 98">
          <a:extLst>
            <a:ext uri="{FF2B5EF4-FFF2-40B4-BE49-F238E27FC236}">
              <a16:creationId xmlns:a16="http://schemas.microsoft.com/office/drawing/2014/main" id="{4DF12970-D5D5-4F3F-AAC7-D3C3C6C0EF2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105" name="Text Box 99">
          <a:extLst>
            <a:ext uri="{FF2B5EF4-FFF2-40B4-BE49-F238E27FC236}">
              <a16:creationId xmlns:a16="http://schemas.microsoft.com/office/drawing/2014/main" id="{AF06174F-5711-4CF6-858D-5FA06E728306}"/>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106" name="Text Box 100">
          <a:extLst>
            <a:ext uri="{FF2B5EF4-FFF2-40B4-BE49-F238E27FC236}">
              <a16:creationId xmlns:a16="http://schemas.microsoft.com/office/drawing/2014/main" id="{625FC9DB-B365-4331-B082-C201EF6F2716}"/>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07" name="Text Box 101">
          <a:extLst>
            <a:ext uri="{FF2B5EF4-FFF2-40B4-BE49-F238E27FC236}">
              <a16:creationId xmlns:a16="http://schemas.microsoft.com/office/drawing/2014/main" id="{22ECAA98-341A-4DE4-89A4-C60564561D5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08" name="Text Box 102">
          <a:extLst>
            <a:ext uri="{FF2B5EF4-FFF2-40B4-BE49-F238E27FC236}">
              <a16:creationId xmlns:a16="http://schemas.microsoft.com/office/drawing/2014/main" id="{AE921E59-CD64-4CFC-914C-9A82F132A79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09" name="Text Box 103">
          <a:extLst>
            <a:ext uri="{FF2B5EF4-FFF2-40B4-BE49-F238E27FC236}">
              <a16:creationId xmlns:a16="http://schemas.microsoft.com/office/drawing/2014/main" id="{C8A863A5-1183-4265-952B-7659C8A18F8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10" name="Text Box 104">
          <a:extLst>
            <a:ext uri="{FF2B5EF4-FFF2-40B4-BE49-F238E27FC236}">
              <a16:creationId xmlns:a16="http://schemas.microsoft.com/office/drawing/2014/main" id="{A55546D7-74F5-49F0-8D4C-A6695A0BA38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11" name="Text Box 105">
          <a:extLst>
            <a:ext uri="{FF2B5EF4-FFF2-40B4-BE49-F238E27FC236}">
              <a16:creationId xmlns:a16="http://schemas.microsoft.com/office/drawing/2014/main" id="{0EDDA65E-5C6D-4F2D-A97F-728607C1AE6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12" name="Text Box 106">
          <a:extLst>
            <a:ext uri="{FF2B5EF4-FFF2-40B4-BE49-F238E27FC236}">
              <a16:creationId xmlns:a16="http://schemas.microsoft.com/office/drawing/2014/main" id="{8C5B4F83-82DA-4180-A122-9F5F026FB09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13" name="Text Box 107">
          <a:extLst>
            <a:ext uri="{FF2B5EF4-FFF2-40B4-BE49-F238E27FC236}">
              <a16:creationId xmlns:a16="http://schemas.microsoft.com/office/drawing/2014/main" id="{379F78C6-5515-4C76-B256-AE859767A81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14" name="Text Box 108">
          <a:extLst>
            <a:ext uri="{FF2B5EF4-FFF2-40B4-BE49-F238E27FC236}">
              <a16:creationId xmlns:a16="http://schemas.microsoft.com/office/drawing/2014/main" id="{669CF8CB-22CA-4ACB-8FE0-AF0545AE2E0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15" name="Text Box 109">
          <a:extLst>
            <a:ext uri="{FF2B5EF4-FFF2-40B4-BE49-F238E27FC236}">
              <a16:creationId xmlns:a16="http://schemas.microsoft.com/office/drawing/2014/main" id="{BD831D2A-C68A-487B-8065-6DF97A953B3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16" name="Text Box 110">
          <a:extLst>
            <a:ext uri="{FF2B5EF4-FFF2-40B4-BE49-F238E27FC236}">
              <a16:creationId xmlns:a16="http://schemas.microsoft.com/office/drawing/2014/main" id="{B8E47BCF-06CC-4405-AF2B-7A402ED9AFC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17" name="Text Box 111">
          <a:extLst>
            <a:ext uri="{FF2B5EF4-FFF2-40B4-BE49-F238E27FC236}">
              <a16:creationId xmlns:a16="http://schemas.microsoft.com/office/drawing/2014/main" id="{8A7F8B5E-FD01-4381-9CFC-20DDDDB1173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18" name="Text Box 112">
          <a:extLst>
            <a:ext uri="{FF2B5EF4-FFF2-40B4-BE49-F238E27FC236}">
              <a16:creationId xmlns:a16="http://schemas.microsoft.com/office/drawing/2014/main" id="{45A2C171-4320-4E8D-855B-55307CD7913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19" name="Text Box 113">
          <a:extLst>
            <a:ext uri="{FF2B5EF4-FFF2-40B4-BE49-F238E27FC236}">
              <a16:creationId xmlns:a16="http://schemas.microsoft.com/office/drawing/2014/main" id="{BDADBF85-EAD7-4FE3-A0BC-7518E8D3D0E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20" name="Text Box 114">
          <a:extLst>
            <a:ext uri="{FF2B5EF4-FFF2-40B4-BE49-F238E27FC236}">
              <a16:creationId xmlns:a16="http://schemas.microsoft.com/office/drawing/2014/main" id="{EEC4511F-DCB0-4FAD-ACE4-DC2815CE040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21" name="Text Box 115">
          <a:extLst>
            <a:ext uri="{FF2B5EF4-FFF2-40B4-BE49-F238E27FC236}">
              <a16:creationId xmlns:a16="http://schemas.microsoft.com/office/drawing/2014/main" id="{ABCBCC52-4AE6-4315-9773-2A7E27499D7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122" name="Text Box 116">
          <a:extLst>
            <a:ext uri="{FF2B5EF4-FFF2-40B4-BE49-F238E27FC236}">
              <a16:creationId xmlns:a16="http://schemas.microsoft.com/office/drawing/2014/main" id="{99733DDB-BF37-44FC-A087-27AFC6060734}"/>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123" name="Text Box 117">
          <a:extLst>
            <a:ext uri="{FF2B5EF4-FFF2-40B4-BE49-F238E27FC236}">
              <a16:creationId xmlns:a16="http://schemas.microsoft.com/office/drawing/2014/main" id="{356C97E1-7B7E-4BB9-B5C1-010EAC279C1B}"/>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24" name="Text Box 118">
          <a:extLst>
            <a:ext uri="{FF2B5EF4-FFF2-40B4-BE49-F238E27FC236}">
              <a16:creationId xmlns:a16="http://schemas.microsoft.com/office/drawing/2014/main" id="{C30F9E79-043D-4E30-BA4E-7A0E595741B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25" name="Text Box 119">
          <a:extLst>
            <a:ext uri="{FF2B5EF4-FFF2-40B4-BE49-F238E27FC236}">
              <a16:creationId xmlns:a16="http://schemas.microsoft.com/office/drawing/2014/main" id="{85BB6109-B768-4AD0-9032-03F8C376364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26" name="Text Box 120">
          <a:extLst>
            <a:ext uri="{FF2B5EF4-FFF2-40B4-BE49-F238E27FC236}">
              <a16:creationId xmlns:a16="http://schemas.microsoft.com/office/drawing/2014/main" id="{814DCE74-265D-4881-859E-B1733E1E166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27" name="Text Box 121">
          <a:extLst>
            <a:ext uri="{FF2B5EF4-FFF2-40B4-BE49-F238E27FC236}">
              <a16:creationId xmlns:a16="http://schemas.microsoft.com/office/drawing/2014/main" id="{46C9710D-7FC2-472C-BD77-46C82911EFC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28" name="Text Box 122">
          <a:extLst>
            <a:ext uri="{FF2B5EF4-FFF2-40B4-BE49-F238E27FC236}">
              <a16:creationId xmlns:a16="http://schemas.microsoft.com/office/drawing/2014/main" id="{A1CAB120-ACC3-43F7-BEE6-DBE27960FB5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29" name="Text Box 123">
          <a:extLst>
            <a:ext uri="{FF2B5EF4-FFF2-40B4-BE49-F238E27FC236}">
              <a16:creationId xmlns:a16="http://schemas.microsoft.com/office/drawing/2014/main" id="{35BA3838-B4C1-49FA-BB8C-4E26DDFDC08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30" name="Text Box 124">
          <a:extLst>
            <a:ext uri="{FF2B5EF4-FFF2-40B4-BE49-F238E27FC236}">
              <a16:creationId xmlns:a16="http://schemas.microsoft.com/office/drawing/2014/main" id="{63225B39-450C-4D1D-9708-09BBF1EC255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31" name="Text Box 125">
          <a:extLst>
            <a:ext uri="{FF2B5EF4-FFF2-40B4-BE49-F238E27FC236}">
              <a16:creationId xmlns:a16="http://schemas.microsoft.com/office/drawing/2014/main" id="{029FB831-917C-44CE-ACBE-54EF73810A5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32" name="Text Box 126">
          <a:extLst>
            <a:ext uri="{FF2B5EF4-FFF2-40B4-BE49-F238E27FC236}">
              <a16:creationId xmlns:a16="http://schemas.microsoft.com/office/drawing/2014/main" id="{6CBBA088-FD4E-4BC8-9B47-8A481C85D95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33" name="Text Box 127">
          <a:extLst>
            <a:ext uri="{FF2B5EF4-FFF2-40B4-BE49-F238E27FC236}">
              <a16:creationId xmlns:a16="http://schemas.microsoft.com/office/drawing/2014/main" id="{A5B8BEE8-5B0E-4AA8-B329-09E633BF556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34" name="Text Box 128">
          <a:extLst>
            <a:ext uri="{FF2B5EF4-FFF2-40B4-BE49-F238E27FC236}">
              <a16:creationId xmlns:a16="http://schemas.microsoft.com/office/drawing/2014/main" id="{A95DDE06-7B47-4155-8DC7-385D0D4AFFF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35" name="Text Box 129">
          <a:extLst>
            <a:ext uri="{FF2B5EF4-FFF2-40B4-BE49-F238E27FC236}">
              <a16:creationId xmlns:a16="http://schemas.microsoft.com/office/drawing/2014/main" id="{F3EF7FA0-6135-4D0F-A721-103D9F305EB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36" name="Text Box 130">
          <a:extLst>
            <a:ext uri="{FF2B5EF4-FFF2-40B4-BE49-F238E27FC236}">
              <a16:creationId xmlns:a16="http://schemas.microsoft.com/office/drawing/2014/main" id="{3EF99AA5-C114-4D22-AE04-FA31BF31BAA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37" name="Text Box 131">
          <a:extLst>
            <a:ext uri="{FF2B5EF4-FFF2-40B4-BE49-F238E27FC236}">
              <a16:creationId xmlns:a16="http://schemas.microsoft.com/office/drawing/2014/main" id="{4FB05880-96F6-4926-BBD1-34AAFB8D802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38" name="Text Box 132">
          <a:extLst>
            <a:ext uri="{FF2B5EF4-FFF2-40B4-BE49-F238E27FC236}">
              <a16:creationId xmlns:a16="http://schemas.microsoft.com/office/drawing/2014/main" id="{7DABD8A3-D4BC-49E3-8C33-924BFC1D7EA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39" name="Text Box 133">
          <a:extLst>
            <a:ext uri="{FF2B5EF4-FFF2-40B4-BE49-F238E27FC236}">
              <a16:creationId xmlns:a16="http://schemas.microsoft.com/office/drawing/2014/main" id="{D9189299-BB62-449E-A071-C2691F2ED1E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40" name="Text Box 134">
          <a:extLst>
            <a:ext uri="{FF2B5EF4-FFF2-40B4-BE49-F238E27FC236}">
              <a16:creationId xmlns:a16="http://schemas.microsoft.com/office/drawing/2014/main" id="{D53FD0BC-1A0C-4EB9-A8A4-F55D7F62572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41" name="Text Box 135">
          <a:extLst>
            <a:ext uri="{FF2B5EF4-FFF2-40B4-BE49-F238E27FC236}">
              <a16:creationId xmlns:a16="http://schemas.microsoft.com/office/drawing/2014/main" id="{CD7F43B6-3FCE-41F2-AAF5-0C41BF96B5C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42" name="Text Box 136">
          <a:extLst>
            <a:ext uri="{FF2B5EF4-FFF2-40B4-BE49-F238E27FC236}">
              <a16:creationId xmlns:a16="http://schemas.microsoft.com/office/drawing/2014/main" id="{4A8243E2-A538-44FC-A15F-68E9B4A5846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43" name="Text Box 137">
          <a:extLst>
            <a:ext uri="{FF2B5EF4-FFF2-40B4-BE49-F238E27FC236}">
              <a16:creationId xmlns:a16="http://schemas.microsoft.com/office/drawing/2014/main" id="{6E9262DA-2DFC-4BF6-91AB-4FE338CB4B1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44" name="Text Box 138">
          <a:extLst>
            <a:ext uri="{FF2B5EF4-FFF2-40B4-BE49-F238E27FC236}">
              <a16:creationId xmlns:a16="http://schemas.microsoft.com/office/drawing/2014/main" id="{B49A8CD6-56AB-481F-BC0E-A01377F22DA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45" name="Text Box 139">
          <a:extLst>
            <a:ext uri="{FF2B5EF4-FFF2-40B4-BE49-F238E27FC236}">
              <a16:creationId xmlns:a16="http://schemas.microsoft.com/office/drawing/2014/main" id="{F5C631A1-6D07-4EC2-B10B-26D9C6F17BA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46" name="Text Box 140">
          <a:extLst>
            <a:ext uri="{FF2B5EF4-FFF2-40B4-BE49-F238E27FC236}">
              <a16:creationId xmlns:a16="http://schemas.microsoft.com/office/drawing/2014/main" id="{82F427C7-2AD3-49AC-A9B3-4B8A4A358C2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47" name="Text Box 141">
          <a:extLst>
            <a:ext uri="{FF2B5EF4-FFF2-40B4-BE49-F238E27FC236}">
              <a16:creationId xmlns:a16="http://schemas.microsoft.com/office/drawing/2014/main" id="{459208A0-73A4-47BD-8212-6C6840980B4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48" name="Text Box 142">
          <a:extLst>
            <a:ext uri="{FF2B5EF4-FFF2-40B4-BE49-F238E27FC236}">
              <a16:creationId xmlns:a16="http://schemas.microsoft.com/office/drawing/2014/main" id="{F8E28BA9-8CA8-46FB-82F2-06D72BDC773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49" name="Text Box 143">
          <a:extLst>
            <a:ext uri="{FF2B5EF4-FFF2-40B4-BE49-F238E27FC236}">
              <a16:creationId xmlns:a16="http://schemas.microsoft.com/office/drawing/2014/main" id="{5CD7F801-29EE-4861-BF97-E65AB4DB146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50" name="Text Box 144">
          <a:extLst>
            <a:ext uri="{FF2B5EF4-FFF2-40B4-BE49-F238E27FC236}">
              <a16:creationId xmlns:a16="http://schemas.microsoft.com/office/drawing/2014/main" id="{910C1E3F-5DEF-4CC3-B769-B7EA50468F2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51" name="Text Box 145">
          <a:extLst>
            <a:ext uri="{FF2B5EF4-FFF2-40B4-BE49-F238E27FC236}">
              <a16:creationId xmlns:a16="http://schemas.microsoft.com/office/drawing/2014/main" id="{22DFB261-0BAC-486A-BE3E-DBD7B68E0FB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52" name="Text Box 146">
          <a:extLst>
            <a:ext uri="{FF2B5EF4-FFF2-40B4-BE49-F238E27FC236}">
              <a16:creationId xmlns:a16="http://schemas.microsoft.com/office/drawing/2014/main" id="{3F5A39DC-7D6D-4280-AB0D-3CC7D68B894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53" name="Text Box 147">
          <a:extLst>
            <a:ext uri="{FF2B5EF4-FFF2-40B4-BE49-F238E27FC236}">
              <a16:creationId xmlns:a16="http://schemas.microsoft.com/office/drawing/2014/main" id="{E99B74FB-047A-46D2-B25B-D47CEDE29D9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154" name="Text Box 148">
          <a:extLst>
            <a:ext uri="{FF2B5EF4-FFF2-40B4-BE49-F238E27FC236}">
              <a16:creationId xmlns:a16="http://schemas.microsoft.com/office/drawing/2014/main" id="{C675AD04-16D0-4D4B-941E-C92B9A4ECC95}"/>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155" name="Text Box 149">
          <a:extLst>
            <a:ext uri="{FF2B5EF4-FFF2-40B4-BE49-F238E27FC236}">
              <a16:creationId xmlns:a16="http://schemas.microsoft.com/office/drawing/2014/main" id="{6BBB3320-483F-4234-AA2A-3B6DED895A06}"/>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56" name="Text Box 150">
          <a:extLst>
            <a:ext uri="{FF2B5EF4-FFF2-40B4-BE49-F238E27FC236}">
              <a16:creationId xmlns:a16="http://schemas.microsoft.com/office/drawing/2014/main" id="{FAF92B23-07F1-41D1-84E9-8BCD592A431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57" name="Text Box 151">
          <a:extLst>
            <a:ext uri="{FF2B5EF4-FFF2-40B4-BE49-F238E27FC236}">
              <a16:creationId xmlns:a16="http://schemas.microsoft.com/office/drawing/2014/main" id="{990F15A0-A5FA-4A77-AD5A-9C580939D56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58" name="Text Box 152">
          <a:extLst>
            <a:ext uri="{FF2B5EF4-FFF2-40B4-BE49-F238E27FC236}">
              <a16:creationId xmlns:a16="http://schemas.microsoft.com/office/drawing/2014/main" id="{D1A6149A-A8AD-460A-812F-7105E484CD3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59" name="Text Box 153">
          <a:extLst>
            <a:ext uri="{FF2B5EF4-FFF2-40B4-BE49-F238E27FC236}">
              <a16:creationId xmlns:a16="http://schemas.microsoft.com/office/drawing/2014/main" id="{91A698C6-1CD9-466A-9940-A037832842E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60" name="Text Box 154">
          <a:extLst>
            <a:ext uri="{FF2B5EF4-FFF2-40B4-BE49-F238E27FC236}">
              <a16:creationId xmlns:a16="http://schemas.microsoft.com/office/drawing/2014/main" id="{38DF5DDE-E421-47D0-AAAF-55AD491503F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61" name="Text Box 155">
          <a:extLst>
            <a:ext uri="{FF2B5EF4-FFF2-40B4-BE49-F238E27FC236}">
              <a16:creationId xmlns:a16="http://schemas.microsoft.com/office/drawing/2014/main" id="{3E878C9D-4215-42A7-ABC3-818D80B33F3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62" name="Text Box 156">
          <a:extLst>
            <a:ext uri="{FF2B5EF4-FFF2-40B4-BE49-F238E27FC236}">
              <a16:creationId xmlns:a16="http://schemas.microsoft.com/office/drawing/2014/main" id="{8EBDD9AC-083F-45C1-96B3-9CE691CAE1F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63" name="Text Box 157">
          <a:extLst>
            <a:ext uri="{FF2B5EF4-FFF2-40B4-BE49-F238E27FC236}">
              <a16:creationId xmlns:a16="http://schemas.microsoft.com/office/drawing/2014/main" id="{AA3BC12C-50D8-4DC9-A64D-350B3DDD925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64" name="Text Box 158">
          <a:extLst>
            <a:ext uri="{FF2B5EF4-FFF2-40B4-BE49-F238E27FC236}">
              <a16:creationId xmlns:a16="http://schemas.microsoft.com/office/drawing/2014/main" id="{0A11DEDC-517D-4302-83AA-B5764F7D718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65" name="Text Box 159">
          <a:extLst>
            <a:ext uri="{FF2B5EF4-FFF2-40B4-BE49-F238E27FC236}">
              <a16:creationId xmlns:a16="http://schemas.microsoft.com/office/drawing/2014/main" id="{34637CF3-C3FF-4277-8138-46918AEA8AA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66" name="Text Box 160">
          <a:extLst>
            <a:ext uri="{FF2B5EF4-FFF2-40B4-BE49-F238E27FC236}">
              <a16:creationId xmlns:a16="http://schemas.microsoft.com/office/drawing/2014/main" id="{A819842A-C5A6-45CD-A4DB-E57768A1A01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67" name="Text Box 161">
          <a:extLst>
            <a:ext uri="{FF2B5EF4-FFF2-40B4-BE49-F238E27FC236}">
              <a16:creationId xmlns:a16="http://schemas.microsoft.com/office/drawing/2014/main" id="{0BADB1DE-FD53-4F72-99F1-E8EC3420443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68" name="Text Box 162">
          <a:extLst>
            <a:ext uri="{FF2B5EF4-FFF2-40B4-BE49-F238E27FC236}">
              <a16:creationId xmlns:a16="http://schemas.microsoft.com/office/drawing/2014/main" id="{EF7DD5F4-DBCB-481C-B839-629DD7D96DA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69" name="Text Box 163">
          <a:extLst>
            <a:ext uri="{FF2B5EF4-FFF2-40B4-BE49-F238E27FC236}">
              <a16:creationId xmlns:a16="http://schemas.microsoft.com/office/drawing/2014/main" id="{28CD54BB-5975-41FA-BAC2-84F9F292CD2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70" name="Text Box 164">
          <a:extLst>
            <a:ext uri="{FF2B5EF4-FFF2-40B4-BE49-F238E27FC236}">
              <a16:creationId xmlns:a16="http://schemas.microsoft.com/office/drawing/2014/main" id="{A9DE4CCD-F4A2-4D21-A7F2-163B9756597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171" name="Text Box 165">
          <a:extLst>
            <a:ext uri="{FF2B5EF4-FFF2-40B4-BE49-F238E27FC236}">
              <a16:creationId xmlns:a16="http://schemas.microsoft.com/office/drawing/2014/main" id="{47FFD71A-9255-4AF2-95EC-3E5A4377DE19}"/>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172" name="Text Box 166">
          <a:extLst>
            <a:ext uri="{FF2B5EF4-FFF2-40B4-BE49-F238E27FC236}">
              <a16:creationId xmlns:a16="http://schemas.microsoft.com/office/drawing/2014/main" id="{067AA7D6-0ED5-472B-9EFA-A9E617B4EC2A}"/>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73" name="Text Box 167">
          <a:extLst>
            <a:ext uri="{FF2B5EF4-FFF2-40B4-BE49-F238E27FC236}">
              <a16:creationId xmlns:a16="http://schemas.microsoft.com/office/drawing/2014/main" id="{0AFA3CA4-C42C-4A21-84D0-BFDBC7872A4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74" name="Text Box 168">
          <a:extLst>
            <a:ext uri="{FF2B5EF4-FFF2-40B4-BE49-F238E27FC236}">
              <a16:creationId xmlns:a16="http://schemas.microsoft.com/office/drawing/2014/main" id="{9AE39EA2-88D4-4B15-B1C6-66DEF2B336F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75" name="Text Box 169">
          <a:extLst>
            <a:ext uri="{FF2B5EF4-FFF2-40B4-BE49-F238E27FC236}">
              <a16:creationId xmlns:a16="http://schemas.microsoft.com/office/drawing/2014/main" id="{CF71EC95-D848-4DA6-BDDC-54D693C6FEA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76" name="Text Box 170">
          <a:extLst>
            <a:ext uri="{FF2B5EF4-FFF2-40B4-BE49-F238E27FC236}">
              <a16:creationId xmlns:a16="http://schemas.microsoft.com/office/drawing/2014/main" id="{8B94CE51-0AD9-42F5-9A51-E7CB26E37E7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77" name="Text Box 171">
          <a:extLst>
            <a:ext uri="{FF2B5EF4-FFF2-40B4-BE49-F238E27FC236}">
              <a16:creationId xmlns:a16="http://schemas.microsoft.com/office/drawing/2014/main" id="{4822FA87-E547-4640-AB46-9AB2A022D81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78" name="Text Box 172">
          <a:extLst>
            <a:ext uri="{FF2B5EF4-FFF2-40B4-BE49-F238E27FC236}">
              <a16:creationId xmlns:a16="http://schemas.microsoft.com/office/drawing/2014/main" id="{E2044FD9-5B44-4921-AD38-DB07D41725D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79" name="Text Box 173">
          <a:extLst>
            <a:ext uri="{FF2B5EF4-FFF2-40B4-BE49-F238E27FC236}">
              <a16:creationId xmlns:a16="http://schemas.microsoft.com/office/drawing/2014/main" id="{B283433B-B492-4379-836B-509621AE972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80" name="Text Box 174">
          <a:extLst>
            <a:ext uri="{FF2B5EF4-FFF2-40B4-BE49-F238E27FC236}">
              <a16:creationId xmlns:a16="http://schemas.microsoft.com/office/drawing/2014/main" id="{CA7CFB57-E240-422B-8C0B-4EBE0B93BF3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81" name="Text Box 175">
          <a:extLst>
            <a:ext uri="{FF2B5EF4-FFF2-40B4-BE49-F238E27FC236}">
              <a16:creationId xmlns:a16="http://schemas.microsoft.com/office/drawing/2014/main" id="{3B38A812-5C25-4A0C-9757-2CCF2EC3C66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82" name="Text Box 176">
          <a:extLst>
            <a:ext uri="{FF2B5EF4-FFF2-40B4-BE49-F238E27FC236}">
              <a16:creationId xmlns:a16="http://schemas.microsoft.com/office/drawing/2014/main" id="{9467D6F0-2D3D-470E-9E06-8F25A54BCBE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83" name="Text Box 177">
          <a:extLst>
            <a:ext uri="{FF2B5EF4-FFF2-40B4-BE49-F238E27FC236}">
              <a16:creationId xmlns:a16="http://schemas.microsoft.com/office/drawing/2014/main" id="{C2596E05-9DAE-4CD4-8C18-0BBCEEF51DC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84" name="Text Box 178">
          <a:extLst>
            <a:ext uri="{FF2B5EF4-FFF2-40B4-BE49-F238E27FC236}">
              <a16:creationId xmlns:a16="http://schemas.microsoft.com/office/drawing/2014/main" id="{D4E78A97-38D1-4A97-90CA-CC79FAF1B17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85" name="Text Box 179">
          <a:extLst>
            <a:ext uri="{FF2B5EF4-FFF2-40B4-BE49-F238E27FC236}">
              <a16:creationId xmlns:a16="http://schemas.microsoft.com/office/drawing/2014/main" id="{0BC17730-340F-4246-963E-DEC5DCB7C67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86" name="Text Box 180">
          <a:extLst>
            <a:ext uri="{FF2B5EF4-FFF2-40B4-BE49-F238E27FC236}">
              <a16:creationId xmlns:a16="http://schemas.microsoft.com/office/drawing/2014/main" id="{D61B186D-6BC2-4EF2-9986-1A2C0EBFB7B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87" name="Text Box 181">
          <a:extLst>
            <a:ext uri="{FF2B5EF4-FFF2-40B4-BE49-F238E27FC236}">
              <a16:creationId xmlns:a16="http://schemas.microsoft.com/office/drawing/2014/main" id="{457D1B96-DA4A-4EAE-AB99-0C00DAB0677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88" name="Text Box 182">
          <a:extLst>
            <a:ext uri="{FF2B5EF4-FFF2-40B4-BE49-F238E27FC236}">
              <a16:creationId xmlns:a16="http://schemas.microsoft.com/office/drawing/2014/main" id="{678EFF76-6446-4613-86CC-36BBF6D718C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89" name="Text Box 183">
          <a:extLst>
            <a:ext uri="{FF2B5EF4-FFF2-40B4-BE49-F238E27FC236}">
              <a16:creationId xmlns:a16="http://schemas.microsoft.com/office/drawing/2014/main" id="{B2E75809-C786-45CE-B6BE-472C7EFF67E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90" name="Text Box 184">
          <a:extLst>
            <a:ext uri="{FF2B5EF4-FFF2-40B4-BE49-F238E27FC236}">
              <a16:creationId xmlns:a16="http://schemas.microsoft.com/office/drawing/2014/main" id="{97E2CF27-C792-4222-905F-FB588071586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91" name="Text Box 185">
          <a:extLst>
            <a:ext uri="{FF2B5EF4-FFF2-40B4-BE49-F238E27FC236}">
              <a16:creationId xmlns:a16="http://schemas.microsoft.com/office/drawing/2014/main" id="{270017E2-0C46-4083-939E-AAEC992F99A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92" name="Text Box 186">
          <a:extLst>
            <a:ext uri="{FF2B5EF4-FFF2-40B4-BE49-F238E27FC236}">
              <a16:creationId xmlns:a16="http://schemas.microsoft.com/office/drawing/2014/main" id="{E2A26D52-ECED-400A-B9BC-292C584C13C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93" name="Text Box 187">
          <a:extLst>
            <a:ext uri="{FF2B5EF4-FFF2-40B4-BE49-F238E27FC236}">
              <a16:creationId xmlns:a16="http://schemas.microsoft.com/office/drawing/2014/main" id="{CE4DECC0-4D8C-4CFD-B5EB-2D5F16A4B63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94" name="Text Box 188">
          <a:extLst>
            <a:ext uri="{FF2B5EF4-FFF2-40B4-BE49-F238E27FC236}">
              <a16:creationId xmlns:a16="http://schemas.microsoft.com/office/drawing/2014/main" id="{D9787330-D849-49C9-B05C-2BFB6E1245A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95" name="Text Box 189">
          <a:extLst>
            <a:ext uri="{FF2B5EF4-FFF2-40B4-BE49-F238E27FC236}">
              <a16:creationId xmlns:a16="http://schemas.microsoft.com/office/drawing/2014/main" id="{09DCF404-5F62-4783-BA39-82019335138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96" name="Text Box 190">
          <a:extLst>
            <a:ext uri="{FF2B5EF4-FFF2-40B4-BE49-F238E27FC236}">
              <a16:creationId xmlns:a16="http://schemas.microsoft.com/office/drawing/2014/main" id="{30A0CBA6-8C0F-43F7-9B4A-56E14A87AE0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97" name="Text Box 191">
          <a:extLst>
            <a:ext uri="{FF2B5EF4-FFF2-40B4-BE49-F238E27FC236}">
              <a16:creationId xmlns:a16="http://schemas.microsoft.com/office/drawing/2014/main" id="{F1FC0E75-E4BE-4DBF-B2F1-A1EACEBB90B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198" name="Text Box 192">
          <a:extLst>
            <a:ext uri="{FF2B5EF4-FFF2-40B4-BE49-F238E27FC236}">
              <a16:creationId xmlns:a16="http://schemas.microsoft.com/office/drawing/2014/main" id="{03BB91C3-88ED-4304-B361-BE0BCA3CCAD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199" name="Text Box 194">
          <a:extLst>
            <a:ext uri="{FF2B5EF4-FFF2-40B4-BE49-F238E27FC236}">
              <a16:creationId xmlns:a16="http://schemas.microsoft.com/office/drawing/2014/main" id="{19B5B2CD-9076-4E48-9F4F-5E4BF9AC181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00" name="Text Box 195">
          <a:extLst>
            <a:ext uri="{FF2B5EF4-FFF2-40B4-BE49-F238E27FC236}">
              <a16:creationId xmlns:a16="http://schemas.microsoft.com/office/drawing/2014/main" id="{7B9F1F2E-C67E-4DDC-A5B6-00D4CA8688D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201" name="Text Box 2">
          <a:extLst>
            <a:ext uri="{FF2B5EF4-FFF2-40B4-BE49-F238E27FC236}">
              <a16:creationId xmlns:a16="http://schemas.microsoft.com/office/drawing/2014/main" id="{C98DD721-22C3-4B33-88AA-146BB4963B21}"/>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02" name="Text Box 3">
          <a:extLst>
            <a:ext uri="{FF2B5EF4-FFF2-40B4-BE49-F238E27FC236}">
              <a16:creationId xmlns:a16="http://schemas.microsoft.com/office/drawing/2014/main" id="{2298BE5D-039E-4A76-8069-BC41551969A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03" name="Text Box 4">
          <a:extLst>
            <a:ext uri="{FF2B5EF4-FFF2-40B4-BE49-F238E27FC236}">
              <a16:creationId xmlns:a16="http://schemas.microsoft.com/office/drawing/2014/main" id="{08930DC7-B225-468D-8423-4C13F4EFBAC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04" name="Text Box 5">
          <a:extLst>
            <a:ext uri="{FF2B5EF4-FFF2-40B4-BE49-F238E27FC236}">
              <a16:creationId xmlns:a16="http://schemas.microsoft.com/office/drawing/2014/main" id="{61D8CDD3-0DA5-44CD-9C3D-221BB19657A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05" name="Text Box 6">
          <a:extLst>
            <a:ext uri="{FF2B5EF4-FFF2-40B4-BE49-F238E27FC236}">
              <a16:creationId xmlns:a16="http://schemas.microsoft.com/office/drawing/2014/main" id="{3CB52FC8-57A6-4CD6-9E1A-B56CA6B91DA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06" name="Text Box 7">
          <a:extLst>
            <a:ext uri="{FF2B5EF4-FFF2-40B4-BE49-F238E27FC236}">
              <a16:creationId xmlns:a16="http://schemas.microsoft.com/office/drawing/2014/main" id="{E7BBE7D7-6CB2-4A49-A912-753A64C5CC4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07" name="Text Box 8">
          <a:extLst>
            <a:ext uri="{FF2B5EF4-FFF2-40B4-BE49-F238E27FC236}">
              <a16:creationId xmlns:a16="http://schemas.microsoft.com/office/drawing/2014/main" id="{FB0B7BBC-3413-48F8-8797-CB199A6B199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08" name="Text Box 9">
          <a:extLst>
            <a:ext uri="{FF2B5EF4-FFF2-40B4-BE49-F238E27FC236}">
              <a16:creationId xmlns:a16="http://schemas.microsoft.com/office/drawing/2014/main" id="{E3B0892D-9E6D-4D6E-A254-1B52DD4945F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09" name="Text Box 10">
          <a:extLst>
            <a:ext uri="{FF2B5EF4-FFF2-40B4-BE49-F238E27FC236}">
              <a16:creationId xmlns:a16="http://schemas.microsoft.com/office/drawing/2014/main" id="{51513323-2F61-4F2F-B56A-F3081C3556E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10" name="Text Box 11">
          <a:extLst>
            <a:ext uri="{FF2B5EF4-FFF2-40B4-BE49-F238E27FC236}">
              <a16:creationId xmlns:a16="http://schemas.microsoft.com/office/drawing/2014/main" id="{CB2E6FE6-7182-46A9-A6F2-CBFEF9AE5A8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11" name="Text Box 12">
          <a:extLst>
            <a:ext uri="{FF2B5EF4-FFF2-40B4-BE49-F238E27FC236}">
              <a16:creationId xmlns:a16="http://schemas.microsoft.com/office/drawing/2014/main" id="{665B5FDD-E108-46D3-8374-A081A62E7E7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12" name="Text Box 13">
          <a:extLst>
            <a:ext uri="{FF2B5EF4-FFF2-40B4-BE49-F238E27FC236}">
              <a16:creationId xmlns:a16="http://schemas.microsoft.com/office/drawing/2014/main" id="{202727D6-D30A-43BF-872A-552B5888DA7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13" name="Text Box 14">
          <a:extLst>
            <a:ext uri="{FF2B5EF4-FFF2-40B4-BE49-F238E27FC236}">
              <a16:creationId xmlns:a16="http://schemas.microsoft.com/office/drawing/2014/main" id="{671F4F5D-7F98-4BB9-9CE8-9AB857247A5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14" name="Text Box 15">
          <a:extLst>
            <a:ext uri="{FF2B5EF4-FFF2-40B4-BE49-F238E27FC236}">
              <a16:creationId xmlns:a16="http://schemas.microsoft.com/office/drawing/2014/main" id="{6C639CC1-D7F0-407E-910B-EA5EC1815FB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15" name="Text Box 16">
          <a:extLst>
            <a:ext uri="{FF2B5EF4-FFF2-40B4-BE49-F238E27FC236}">
              <a16:creationId xmlns:a16="http://schemas.microsoft.com/office/drawing/2014/main" id="{D14DFA91-35CF-465E-8A87-2F2EE66A943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16" name="Text Box 17">
          <a:extLst>
            <a:ext uri="{FF2B5EF4-FFF2-40B4-BE49-F238E27FC236}">
              <a16:creationId xmlns:a16="http://schemas.microsoft.com/office/drawing/2014/main" id="{434407BF-DE13-43C7-BF8D-BA4D3A87508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217" name="Text Box 18">
          <a:extLst>
            <a:ext uri="{FF2B5EF4-FFF2-40B4-BE49-F238E27FC236}">
              <a16:creationId xmlns:a16="http://schemas.microsoft.com/office/drawing/2014/main" id="{F5C2D15C-3636-4111-9043-A341B11E9595}"/>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218" name="Text Box 19">
          <a:extLst>
            <a:ext uri="{FF2B5EF4-FFF2-40B4-BE49-F238E27FC236}">
              <a16:creationId xmlns:a16="http://schemas.microsoft.com/office/drawing/2014/main" id="{8C427BCE-52C0-4A98-9CC2-85A9B2044497}"/>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19" name="Text Box 20">
          <a:extLst>
            <a:ext uri="{FF2B5EF4-FFF2-40B4-BE49-F238E27FC236}">
              <a16:creationId xmlns:a16="http://schemas.microsoft.com/office/drawing/2014/main" id="{CA5B5388-AD0E-4F6A-B0C4-BE8C92AEB89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20" name="Text Box 21">
          <a:extLst>
            <a:ext uri="{FF2B5EF4-FFF2-40B4-BE49-F238E27FC236}">
              <a16:creationId xmlns:a16="http://schemas.microsoft.com/office/drawing/2014/main" id="{F6AA8076-5E7F-4C27-8D8F-F9C0407FC9A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21" name="Text Box 22">
          <a:extLst>
            <a:ext uri="{FF2B5EF4-FFF2-40B4-BE49-F238E27FC236}">
              <a16:creationId xmlns:a16="http://schemas.microsoft.com/office/drawing/2014/main" id="{C585BE9A-3680-41FE-A4DB-A6CFEEA9AC2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22" name="Text Box 23">
          <a:extLst>
            <a:ext uri="{FF2B5EF4-FFF2-40B4-BE49-F238E27FC236}">
              <a16:creationId xmlns:a16="http://schemas.microsoft.com/office/drawing/2014/main" id="{B69F83A6-F51F-4A76-9856-E38A65ADC7F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23" name="Text Box 24">
          <a:extLst>
            <a:ext uri="{FF2B5EF4-FFF2-40B4-BE49-F238E27FC236}">
              <a16:creationId xmlns:a16="http://schemas.microsoft.com/office/drawing/2014/main" id="{7C7C8BA2-E53E-4399-88DF-58B21D48782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24" name="Text Box 25">
          <a:extLst>
            <a:ext uri="{FF2B5EF4-FFF2-40B4-BE49-F238E27FC236}">
              <a16:creationId xmlns:a16="http://schemas.microsoft.com/office/drawing/2014/main" id="{3C488455-3EBB-42BC-926C-A786ED40676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25" name="Text Box 26">
          <a:extLst>
            <a:ext uri="{FF2B5EF4-FFF2-40B4-BE49-F238E27FC236}">
              <a16:creationId xmlns:a16="http://schemas.microsoft.com/office/drawing/2014/main" id="{7BB0F44C-FF97-4BE8-A680-0C76C1B3028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26" name="Text Box 27">
          <a:extLst>
            <a:ext uri="{FF2B5EF4-FFF2-40B4-BE49-F238E27FC236}">
              <a16:creationId xmlns:a16="http://schemas.microsoft.com/office/drawing/2014/main" id="{43CC061F-B7A7-41DE-8013-E0828F5BD48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27" name="Text Box 28">
          <a:extLst>
            <a:ext uri="{FF2B5EF4-FFF2-40B4-BE49-F238E27FC236}">
              <a16:creationId xmlns:a16="http://schemas.microsoft.com/office/drawing/2014/main" id="{43E08BCD-F98C-47E9-A866-9D066A13196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28" name="Text Box 29">
          <a:extLst>
            <a:ext uri="{FF2B5EF4-FFF2-40B4-BE49-F238E27FC236}">
              <a16:creationId xmlns:a16="http://schemas.microsoft.com/office/drawing/2014/main" id="{3552ED28-38A7-4159-9C1D-576CED0ED76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29" name="Text Box 30">
          <a:extLst>
            <a:ext uri="{FF2B5EF4-FFF2-40B4-BE49-F238E27FC236}">
              <a16:creationId xmlns:a16="http://schemas.microsoft.com/office/drawing/2014/main" id="{1422B264-95EB-47E6-8FF1-3A3D8F8C8A0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30" name="Text Box 31">
          <a:extLst>
            <a:ext uri="{FF2B5EF4-FFF2-40B4-BE49-F238E27FC236}">
              <a16:creationId xmlns:a16="http://schemas.microsoft.com/office/drawing/2014/main" id="{5CA57B01-0197-42C2-BA0F-2161E14CFE4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31" name="Text Box 32">
          <a:extLst>
            <a:ext uri="{FF2B5EF4-FFF2-40B4-BE49-F238E27FC236}">
              <a16:creationId xmlns:a16="http://schemas.microsoft.com/office/drawing/2014/main" id="{1381F09E-52AC-4F0F-9697-7605B06FC8D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32" name="Text Box 33">
          <a:extLst>
            <a:ext uri="{FF2B5EF4-FFF2-40B4-BE49-F238E27FC236}">
              <a16:creationId xmlns:a16="http://schemas.microsoft.com/office/drawing/2014/main" id="{A062495D-AE82-40CF-BDFF-7E7C5D0A725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33" name="Text Box 34">
          <a:extLst>
            <a:ext uri="{FF2B5EF4-FFF2-40B4-BE49-F238E27FC236}">
              <a16:creationId xmlns:a16="http://schemas.microsoft.com/office/drawing/2014/main" id="{93F92507-0332-480F-9A09-541F949AC4A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34" name="Text Box 35">
          <a:extLst>
            <a:ext uri="{FF2B5EF4-FFF2-40B4-BE49-F238E27FC236}">
              <a16:creationId xmlns:a16="http://schemas.microsoft.com/office/drawing/2014/main" id="{74F98307-D82E-419D-B434-73FB54B27CB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35" name="Text Box 36">
          <a:extLst>
            <a:ext uri="{FF2B5EF4-FFF2-40B4-BE49-F238E27FC236}">
              <a16:creationId xmlns:a16="http://schemas.microsoft.com/office/drawing/2014/main" id="{04731A68-FE13-445E-83EB-30FC307043A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36" name="Text Box 37">
          <a:extLst>
            <a:ext uri="{FF2B5EF4-FFF2-40B4-BE49-F238E27FC236}">
              <a16:creationId xmlns:a16="http://schemas.microsoft.com/office/drawing/2014/main" id="{35B1DD89-5DF1-4196-B83E-51B724C9C20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37" name="Text Box 38">
          <a:extLst>
            <a:ext uri="{FF2B5EF4-FFF2-40B4-BE49-F238E27FC236}">
              <a16:creationId xmlns:a16="http://schemas.microsoft.com/office/drawing/2014/main" id="{7B596AFD-C1B7-4A3D-8D33-0D4D1615464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38" name="Text Box 39">
          <a:extLst>
            <a:ext uri="{FF2B5EF4-FFF2-40B4-BE49-F238E27FC236}">
              <a16:creationId xmlns:a16="http://schemas.microsoft.com/office/drawing/2014/main" id="{DEA352B7-BAE6-4DB3-9C34-3E77A8C09E5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39" name="Text Box 40">
          <a:extLst>
            <a:ext uri="{FF2B5EF4-FFF2-40B4-BE49-F238E27FC236}">
              <a16:creationId xmlns:a16="http://schemas.microsoft.com/office/drawing/2014/main" id="{BAC8B378-0711-471A-BE9D-31D36BC2240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40" name="Text Box 41">
          <a:extLst>
            <a:ext uri="{FF2B5EF4-FFF2-40B4-BE49-F238E27FC236}">
              <a16:creationId xmlns:a16="http://schemas.microsoft.com/office/drawing/2014/main" id="{B0BC021F-7255-4891-A2CF-501922221B8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41" name="Text Box 42">
          <a:extLst>
            <a:ext uri="{FF2B5EF4-FFF2-40B4-BE49-F238E27FC236}">
              <a16:creationId xmlns:a16="http://schemas.microsoft.com/office/drawing/2014/main" id="{E05C92AD-A781-4DB0-99F9-FC9D7BE6BD7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42" name="Text Box 43">
          <a:extLst>
            <a:ext uri="{FF2B5EF4-FFF2-40B4-BE49-F238E27FC236}">
              <a16:creationId xmlns:a16="http://schemas.microsoft.com/office/drawing/2014/main" id="{CE429784-AE4B-414C-BC9A-16A565FD4B4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43" name="Text Box 44">
          <a:extLst>
            <a:ext uri="{FF2B5EF4-FFF2-40B4-BE49-F238E27FC236}">
              <a16:creationId xmlns:a16="http://schemas.microsoft.com/office/drawing/2014/main" id="{C2192644-92BA-4227-9207-923D934795C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44" name="Text Box 45">
          <a:extLst>
            <a:ext uri="{FF2B5EF4-FFF2-40B4-BE49-F238E27FC236}">
              <a16:creationId xmlns:a16="http://schemas.microsoft.com/office/drawing/2014/main" id="{D3D59F04-8BB3-489C-AD61-BD55432EC17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45" name="Text Box 46">
          <a:extLst>
            <a:ext uri="{FF2B5EF4-FFF2-40B4-BE49-F238E27FC236}">
              <a16:creationId xmlns:a16="http://schemas.microsoft.com/office/drawing/2014/main" id="{E7DCD98F-3FAA-4313-A656-A84926B6EC3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46" name="Text Box 47">
          <a:extLst>
            <a:ext uri="{FF2B5EF4-FFF2-40B4-BE49-F238E27FC236}">
              <a16:creationId xmlns:a16="http://schemas.microsoft.com/office/drawing/2014/main" id="{65D46D3C-E1FE-456F-8623-AB5E5E77DB2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47" name="Text Box 48">
          <a:extLst>
            <a:ext uri="{FF2B5EF4-FFF2-40B4-BE49-F238E27FC236}">
              <a16:creationId xmlns:a16="http://schemas.microsoft.com/office/drawing/2014/main" id="{08DB258F-E48A-443C-A666-A01ED2E9A36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48" name="Text Box 49">
          <a:extLst>
            <a:ext uri="{FF2B5EF4-FFF2-40B4-BE49-F238E27FC236}">
              <a16:creationId xmlns:a16="http://schemas.microsoft.com/office/drawing/2014/main" id="{25B8F65A-8122-4F01-9F6F-76FD61C0151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249" name="Text Box 50">
          <a:extLst>
            <a:ext uri="{FF2B5EF4-FFF2-40B4-BE49-F238E27FC236}">
              <a16:creationId xmlns:a16="http://schemas.microsoft.com/office/drawing/2014/main" id="{B71492C6-3912-4597-B036-0EC01117E725}"/>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250" name="Text Box 51">
          <a:extLst>
            <a:ext uri="{FF2B5EF4-FFF2-40B4-BE49-F238E27FC236}">
              <a16:creationId xmlns:a16="http://schemas.microsoft.com/office/drawing/2014/main" id="{8AF267EC-2B68-45F0-BA1B-193E9B1E50C9}"/>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51" name="Text Box 52">
          <a:extLst>
            <a:ext uri="{FF2B5EF4-FFF2-40B4-BE49-F238E27FC236}">
              <a16:creationId xmlns:a16="http://schemas.microsoft.com/office/drawing/2014/main" id="{1E31AD9D-D447-49A8-84FA-B1AEB58642A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52" name="Text Box 53">
          <a:extLst>
            <a:ext uri="{FF2B5EF4-FFF2-40B4-BE49-F238E27FC236}">
              <a16:creationId xmlns:a16="http://schemas.microsoft.com/office/drawing/2014/main" id="{A2F22910-B3A6-4383-ADA3-0145EFBDC92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53" name="Text Box 54">
          <a:extLst>
            <a:ext uri="{FF2B5EF4-FFF2-40B4-BE49-F238E27FC236}">
              <a16:creationId xmlns:a16="http://schemas.microsoft.com/office/drawing/2014/main" id="{DEAD2D75-4787-457D-A7EE-50C526B8C14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54" name="Text Box 55">
          <a:extLst>
            <a:ext uri="{FF2B5EF4-FFF2-40B4-BE49-F238E27FC236}">
              <a16:creationId xmlns:a16="http://schemas.microsoft.com/office/drawing/2014/main" id="{5634D64B-B564-422B-B831-0C633DBD0D9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55" name="Text Box 56">
          <a:extLst>
            <a:ext uri="{FF2B5EF4-FFF2-40B4-BE49-F238E27FC236}">
              <a16:creationId xmlns:a16="http://schemas.microsoft.com/office/drawing/2014/main" id="{6C9C1F8F-05E6-4DCC-89F6-16CE27E95B0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56" name="Text Box 57">
          <a:extLst>
            <a:ext uri="{FF2B5EF4-FFF2-40B4-BE49-F238E27FC236}">
              <a16:creationId xmlns:a16="http://schemas.microsoft.com/office/drawing/2014/main" id="{3C447611-7A4D-4CE2-A728-3CDC13E2880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57" name="Text Box 58">
          <a:extLst>
            <a:ext uri="{FF2B5EF4-FFF2-40B4-BE49-F238E27FC236}">
              <a16:creationId xmlns:a16="http://schemas.microsoft.com/office/drawing/2014/main" id="{F774D75B-6A67-4FB7-A459-FD4FA36769C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58" name="Text Box 59">
          <a:extLst>
            <a:ext uri="{FF2B5EF4-FFF2-40B4-BE49-F238E27FC236}">
              <a16:creationId xmlns:a16="http://schemas.microsoft.com/office/drawing/2014/main" id="{F8DC2192-1BF2-40AC-B5B1-4AFEA585DD1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59" name="Text Box 60">
          <a:extLst>
            <a:ext uri="{FF2B5EF4-FFF2-40B4-BE49-F238E27FC236}">
              <a16:creationId xmlns:a16="http://schemas.microsoft.com/office/drawing/2014/main" id="{3EC1D557-F009-4EB6-AC62-86BF78BD7EF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60" name="Text Box 61">
          <a:extLst>
            <a:ext uri="{FF2B5EF4-FFF2-40B4-BE49-F238E27FC236}">
              <a16:creationId xmlns:a16="http://schemas.microsoft.com/office/drawing/2014/main" id="{E29B374E-1110-41BD-A0CD-69EC750D58C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61" name="Text Box 62">
          <a:extLst>
            <a:ext uri="{FF2B5EF4-FFF2-40B4-BE49-F238E27FC236}">
              <a16:creationId xmlns:a16="http://schemas.microsoft.com/office/drawing/2014/main" id="{A7258576-0480-45BC-ACA3-28A3B7A7B63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62" name="Text Box 63">
          <a:extLst>
            <a:ext uri="{FF2B5EF4-FFF2-40B4-BE49-F238E27FC236}">
              <a16:creationId xmlns:a16="http://schemas.microsoft.com/office/drawing/2014/main" id="{E6C6273A-0829-497C-84A1-3E908ED930F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63" name="Text Box 64">
          <a:extLst>
            <a:ext uri="{FF2B5EF4-FFF2-40B4-BE49-F238E27FC236}">
              <a16:creationId xmlns:a16="http://schemas.microsoft.com/office/drawing/2014/main" id="{B28E95D1-D4C5-47DD-9CDB-9C0E1E6396D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64" name="Text Box 65">
          <a:extLst>
            <a:ext uri="{FF2B5EF4-FFF2-40B4-BE49-F238E27FC236}">
              <a16:creationId xmlns:a16="http://schemas.microsoft.com/office/drawing/2014/main" id="{FEDF5146-B3F0-4506-9723-B91F7D1E1E4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65" name="Text Box 66">
          <a:extLst>
            <a:ext uri="{FF2B5EF4-FFF2-40B4-BE49-F238E27FC236}">
              <a16:creationId xmlns:a16="http://schemas.microsoft.com/office/drawing/2014/main" id="{ACB0FADD-C243-47A9-8FAE-8988AC0C3BA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266" name="Text Box 67">
          <a:extLst>
            <a:ext uri="{FF2B5EF4-FFF2-40B4-BE49-F238E27FC236}">
              <a16:creationId xmlns:a16="http://schemas.microsoft.com/office/drawing/2014/main" id="{DBD3295C-7160-4A0A-9106-F11691B1E1B8}"/>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267" name="Text Box 68">
          <a:extLst>
            <a:ext uri="{FF2B5EF4-FFF2-40B4-BE49-F238E27FC236}">
              <a16:creationId xmlns:a16="http://schemas.microsoft.com/office/drawing/2014/main" id="{3BB8C5A1-54A7-4785-935F-A781F47FF647}"/>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68" name="Text Box 69">
          <a:extLst>
            <a:ext uri="{FF2B5EF4-FFF2-40B4-BE49-F238E27FC236}">
              <a16:creationId xmlns:a16="http://schemas.microsoft.com/office/drawing/2014/main" id="{8B6921EC-3A93-48C5-8A27-60AA2B06599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69" name="Text Box 70">
          <a:extLst>
            <a:ext uri="{FF2B5EF4-FFF2-40B4-BE49-F238E27FC236}">
              <a16:creationId xmlns:a16="http://schemas.microsoft.com/office/drawing/2014/main" id="{304BB0AF-D809-426A-BA75-1AF9860AF2C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70" name="Text Box 71">
          <a:extLst>
            <a:ext uri="{FF2B5EF4-FFF2-40B4-BE49-F238E27FC236}">
              <a16:creationId xmlns:a16="http://schemas.microsoft.com/office/drawing/2014/main" id="{1F2D2A03-4F9A-4983-8900-8BEAD956DEB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71" name="Text Box 72">
          <a:extLst>
            <a:ext uri="{FF2B5EF4-FFF2-40B4-BE49-F238E27FC236}">
              <a16:creationId xmlns:a16="http://schemas.microsoft.com/office/drawing/2014/main" id="{1EC09597-A09D-4F5C-90BA-C4B44B5B1DC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72" name="Text Box 73">
          <a:extLst>
            <a:ext uri="{FF2B5EF4-FFF2-40B4-BE49-F238E27FC236}">
              <a16:creationId xmlns:a16="http://schemas.microsoft.com/office/drawing/2014/main" id="{328F3532-8D45-4537-80C2-47B86941F3D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73" name="Text Box 74">
          <a:extLst>
            <a:ext uri="{FF2B5EF4-FFF2-40B4-BE49-F238E27FC236}">
              <a16:creationId xmlns:a16="http://schemas.microsoft.com/office/drawing/2014/main" id="{7DD3E2D3-1CE9-47EC-BBFC-309363A00E7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74" name="Text Box 75">
          <a:extLst>
            <a:ext uri="{FF2B5EF4-FFF2-40B4-BE49-F238E27FC236}">
              <a16:creationId xmlns:a16="http://schemas.microsoft.com/office/drawing/2014/main" id="{6F77801C-4895-4DB5-B895-9EAC80C72C0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75" name="Text Box 76">
          <a:extLst>
            <a:ext uri="{FF2B5EF4-FFF2-40B4-BE49-F238E27FC236}">
              <a16:creationId xmlns:a16="http://schemas.microsoft.com/office/drawing/2014/main" id="{9892B58F-C882-434D-B7DC-EA4C6369B8B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76" name="Text Box 77">
          <a:extLst>
            <a:ext uri="{FF2B5EF4-FFF2-40B4-BE49-F238E27FC236}">
              <a16:creationId xmlns:a16="http://schemas.microsoft.com/office/drawing/2014/main" id="{0308850A-1005-4D36-ABCE-F91F611CD0C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77" name="Text Box 78">
          <a:extLst>
            <a:ext uri="{FF2B5EF4-FFF2-40B4-BE49-F238E27FC236}">
              <a16:creationId xmlns:a16="http://schemas.microsoft.com/office/drawing/2014/main" id="{B521C532-9A3B-4801-A277-AD2BE7971D4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78" name="Text Box 79">
          <a:extLst>
            <a:ext uri="{FF2B5EF4-FFF2-40B4-BE49-F238E27FC236}">
              <a16:creationId xmlns:a16="http://schemas.microsoft.com/office/drawing/2014/main" id="{C8896464-113A-49D0-837D-373D18932C7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79" name="Text Box 80">
          <a:extLst>
            <a:ext uri="{FF2B5EF4-FFF2-40B4-BE49-F238E27FC236}">
              <a16:creationId xmlns:a16="http://schemas.microsoft.com/office/drawing/2014/main" id="{FF19CF39-87C2-4A25-8A10-8289847322A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80" name="Text Box 81">
          <a:extLst>
            <a:ext uri="{FF2B5EF4-FFF2-40B4-BE49-F238E27FC236}">
              <a16:creationId xmlns:a16="http://schemas.microsoft.com/office/drawing/2014/main" id="{4B1A60D4-C77B-4936-9DF9-346CEAC6515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81" name="Text Box 82">
          <a:extLst>
            <a:ext uri="{FF2B5EF4-FFF2-40B4-BE49-F238E27FC236}">
              <a16:creationId xmlns:a16="http://schemas.microsoft.com/office/drawing/2014/main" id="{AD5C8672-6A63-4BDA-BEF8-942573D74C1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82" name="Text Box 83">
          <a:extLst>
            <a:ext uri="{FF2B5EF4-FFF2-40B4-BE49-F238E27FC236}">
              <a16:creationId xmlns:a16="http://schemas.microsoft.com/office/drawing/2014/main" id="{F57BC5C6-E3E5-4D2B-AF12-840D1CC3BDA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83" name="Text Box 84">
          <a:extLst>
            <a:ext uri="{FF2B5EF4-FFF2-40B4-BE49-F238E27FC236}">
              <a16:creationId xmlns:a16="http://schemas.microsoft.com/office/drawing/2014/main" id="{1665BE32-1BF6-4C74-9974-4768136895C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84" name="Text Box 85">
          <a:extLst>
            <a:ext uri="{FF2B5EF4-FFF2-40B4-BE49-F238E27FC236}">
              <a16:creationId xmlns:a16="http://schemas.microsoft.com/office/drawing/2014/main" id="{46022CDE-38CA-49C5-B899-478D17B0F4D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85" name="Text Box 86">
          <a:extLst>
            <a:ext uri="{FF2B5EF4-FFF2-40B4-BE49-F238E27FC236}">
              <a16:creationId xmlns:a16="http://schemas.microsoft.com/office/drawing/2014/main" id="{906C092C-20EF-443F-BDE9-901567C6D57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86" name="Text Box 87">
          <a:extLst>
            <a:ext uri="{FF2B5EF4-FFF2-40B4-BE49-F238E27FC236}">
              <a16:creationId xmlns:a16="http://schemas.microsoft.com/office/drawing/2014/main" id="{96C60B52-D1D4-4A68-95B4-23BDEE5721B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87" name="Text Box 88">
          <a:extLst>
            <a:ext uri="{FF2B5EF4-FFF2-40B4-BE49-F238E27FC236}">
              <a16:creationId xmlns:a16="http://schemas.microsoft.com/office/drawing/2014/main" id="{AC9153CE-1DB0-439C-95FD-40E56FDC037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88" name="Text Box 89">
          <a:extLst>
            <a:ext uri="{FF2B5EF4-FFF2-40B4-BE49-F238E27FC236}">
              <a16:creationId xmlns:a16="http://schemas.microsoft.com/office/drawing/2014/main" id="{05CF9CD9-7DAF-42D4-AAD2-C15F15F9A49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89" name="Text Box 90">
          <a:extLst>
            <a:ext uri="{FF2B5EF4-FFF2-40B4-BE49-F238E27FC236}">
              <a16:creationId xmlns:a16="http://schemas.microsoft.com/office/drawing/2014/main" id="{B6E40A6D-208E-4695-B5D6-525C47F633E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90" name="Text Box 91">
          <a:extLst>
            <a:ext uri="{FF2B5EF4-FFF2-40B4-BE49-F238E27FC236}">
              <a16:creationId xmlns:a16="http://schemas.microsoft.com/office/drawing/2014/main" id="{82896F84-B7A0-4D7B-B517-CE38936CB33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91" name="Text Box 92">
          <a:extLst>
            <a:ext uri="{FF2B5EF4-FFF2-40B4-BE49-F238E27FC236}">
              <a16:creationId xmlns:a16="http://schemas.microsoft.com/office/drawing/2014/main" id="{4ACC285D-ECE1-4A05-982F-C6AEBC5406B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92" name="Text Box 93">
          <a:extLst>
            <a:ext uri="{FF2B5EF4-FFF2-40B4-BE49-F238E27FC236}">
              <a16:creationId xmlns:a16="http://schemas.microsoft.com/office/drawing/2014/main" id="{97AD86AB-75C2-4480-9D24-448A66E8748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93" name="Text Box 94">
          <a:extLst>
            <a:ext uri="{FF2B5EF4-FFF2-40B4-BE49-F238E27FC236}">
              <a16:creationId xmlns:a16="http://schemas.microsoft.com/office/drawing/2014/main" id="{4E870672-3DA2-43E2-AF65-5D62EDC3EFE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294" name="Text Box 95">
          <a:extLst>
            <a:ext uri="{FF2B5EF4-FFF2-40B4-BE49-F238E27FC236}">
              <a16:creationId xmlns:a16="http://schemas.microsoft.com/office/drawing/2014/main" id="{0B76B650-494E-40CA-BA60-1C7E0BEAEDD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95" name="Text Box 96">
          <a:extLst>
            <a:ext uri="{FF2B5EF4-FFF2-40B4-BE49-F238E27FC236}">
              <a16:creationId xmlns:a16="http://schemas.microsoft.com/office/drawing/2014/main" id="{8D5C8A06-BC5F-4B7A-A925-86CD7AD26D1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96" name="Text Box 97">
          <a:extLst>
            <a:ext uri="{FF2B5EF4-FFF2-40B4-BE49-F238E27FC236}">
              <a16:creationId xmlns:a16="http://schemas.microsoft.com/office/drawing/2014/main" id="{013B7FE5-B65E-4B15-9499-9752E17C270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297" name="Text Box 98">
          <a:extLst>
            <a:ext uri="{FF2B5EF4-FFF2-40B4-BE49-F238E27FC236}">
              <a16:creationId xmlns:a16="http://schemas.microsoft.com/office/drawing/2014/main" id="{D085FC88-0470-4ED6-B177-DEE20C53861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298" name="Text Box 99">
          <a:extLst>
            <a:ext uri="{FF2B5EF4-FFF2-40B4-BE49-F238E27FC236}">
              <a16:creationId xmlns:a16="http://schemas.microsoft.com/office/drawing/2014/main" id="{5DAB601B-D0D3-4AE8-B2FA-BA960E1B95D8}"/>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299" name="Text Box 100">
          <a:extLst>
            <a:ext uri="{FF2B5EF4-FFF2-40B4-BE49-F238E27FC236}">
              <a16:creationId xmlns:a16="http://schemas.microsoft.com/office/drawing/2014/main" id="{EE8BD56D-2482-405F-8196-661DE8EBE6E9}"/>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00" name="Text Box 101">
          <a:extLst>
            <a:ext uri="{FF2B5EF4-FFF2-40B4-BE49-F238E27FC236}">
              <a16:creationId xmlns:a16="http://schemas.microsoft.com/office/drawing/2014/main" id="{A5B887B5-B280-450D-828E-55FAC40ED40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01" name="Text Box 102">
          <a:extLst>
            <a:ext uri="{FF2B5EF4-FFF2-40B4-BE49-F238E27FC236}">
              <a16:creationId xmlns:a16="http://schemas.microsoft.com/office/drawing/2014/main" id="{6BBF7810-F99D-4535-BAF3-39F3AFDF525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02" name="Text Box 103">
          <a:extLst>
            <a:ext uri="{FF2B5EF4-FFF2-40B4-BE49-F238E27FC236}">
              <a16:creationId xmlns:a16="http://schemas.microsoft.com/office/drawing/2014/main" id="{70E67520-3C47-4966-949B-7B7E51890C4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03" name="Text Box 104">
          <a:extLst>
            <a:ext uri="{FF2B5EF4-FFF2-40B4-BE49-F238E27FC236}">
              <a16:creationId xmlns:a16="http://schemas.microsoft.com/office/drawing/2014/main" id="{147B508D-56E1-4F5E-9ADA-DD7C01D4251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04" name="Text Box 105">
          <a:extLst>
            <a:ext uri="{FF2B5EF4-FFF2-40B4-BE49-F238E27FC236}">
              <a16:creationId xmlns:a16="http://schemas.microsoft.com/office/drawing/2014/main" id="{B9BA2121-61C5-47B9-8368-570B16DA3D7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05" name="Text Box 106">
          <a:extLst>
            <a:ext uri="{FF2B5EF4-FFF2-40B4-BE49-F238E27FC236}">
              <a16:creationId xmlns:a16="http://schemas.microsoft.com/office/drawing/2014/main" id="{F3EA2DCD-A112-4929-9219-66CBB72198D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06" name="Text Box 107">
          <a:extLst>
            <a:ext uri="{FF2B5EF4-FFF2-40B4-BE49-F238E27FC236}">
              <a16:creationId xmlns:a16="http://schemas.microsoft.com/office/drawing/2014/main" id="{7193F6F4-EB59-478F-8A38-22426D6DFE8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07" name="Text Box 108">
          <a:extLst>
            <a:ext uri="{FF2B5EF4-FFF2-40B4-BE49-F238E27FC236}">
              <a16:creationId xmlns:a16="http://schemas.microsoft.com/office/drawing/2014/main" id="{4D2D8211-08D4-43D3-B2B0-A304BFB92DC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08" name="Text Box 109">
          <a:extLst>
            <a:ext uri="{FF2B5EF4-FFF2-40B4-BE49-F238E27FC236}">
              <a16:creationId xmlns:a16="http://schemas.microsoft.com/office/drawing/2014/main" id="{BC9E5163-969D-4422-B9DE-A7C2BEF2FEC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09" name="Text Box 110">
          <a:extLst>
            <a:ext uri="{FF2B5EF4-FFF2-40B4-BE49-F238E27FC236}">
              <a16:creationId xmlns:a16="http://schemas.microsoft.com/office/drawing/2014/main" id="{58203326-CEF1-405A-BD19-6BA60773C11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10" name="Text Box 111">
          <a:extLst>
            <a:ext uri="{FF2B5EF4-FFF2-40B4-BE49-F238E27FC236}">
              <a16:creationId xmlns:a16="http://schemas.microsoft.com/office/drawing/2014/main" id="{48476EE8-2FF0-4F34-B806-36C894A6C22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11" name="Text Box 112">
          <a:extLst>
            <a:ext uri="{FF2B5EF4-FFF2-40B4-BE49-F238E27FC236}">
              <a16:creationId xmlns:a16="http://schemas.microsoft.com/office/drawing/2014/main" id="{22640477-4761-4F6D-A5DE-12380610DFE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12" name="Text Box 113">
          <a:extLst>
            <a:ext uri="{FF2B5EF4-FFF2-40B4-BE49-F238E27FC236}">
              <a16:creationId xmlns:a16="http://schemas.microsoft.com/office/drawing/2014/main" id="{3AD17C81-5A86-43C9-9B54-88AE42ED3BB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13" name="Text Box 114">
          <a:extLst>
            <a:ext uri="{FF2B5EF4-FFF2-40B4-BE49-F238E27FC236}">
              <a16:creationId xmlns:a16="http://schemas.microsoft.com/office/drawing/2014/main" id="{4A230E68-C9FF-4545-84FF-84CFFA5A1A4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14" name="Text Box 115">
          <a:extLst>
            <a:ext uri="{FF2B5EF4-FFF2-40B4-BE49-F238E27FC236}">
              <a16:creationId xmlns:a16="http://schemas.microsoft.com/office/drawing/2014/main" id="{A0E09DAF-F5AF-41F6-8B85-8328121DE1C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315" name="Text Box 116">
          <a:extLst>
            <a:ext uri="{FF2B5EF4-FFF2-40B4-BE49-F238E27FC236}">
              <a16:creationId xmlns:a16="http://schemas.microsoft.com/office/drawing/2014/main" id="{3ECA61D5-0FDA-4734-80AF-B35EF95E3B62}"/>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316" name="Text Box 117">
          <a:extLst>
            <a:ext uri="{FF2B5EF4-FFF2-40B4-BE49-F238E27FC236}">
              <a16:creationId xmlns:a16="http://schemas.microsoft.com/office/drawing/2014/main" id="{0516114B-4DE9-478D-8DF4-8749AD28BAF2}"/>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17" name="Text Box 118">
          <a:extLst>
            <a:ext uri="{FF2B5EF4-FFF2-40B4-BE49-F238E27FC236}">
              <a16:creationId xmlns:a16="http://schemas.microsoft.com/office/drawing/2014/main" id="{0C44D3F4-042B-405E-8B90-FDC7955D632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18" name="Text Box 119">
          <a:extLst>
            <a:ext uri="{FF2B5EF4-FFF2-40B4-BE49-F238E27FC236}">
              <a16:creationId xmlns:a16="http://schemas.microsoft.com/office/drawing/2014/main" id="{39CC6CF5-B5A6-4D22-B1CA-0AA68E84CFE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19" name="Text Box 120">
          <a:extLst>
            <a:ext uri="{FF2B5EF4-FFF2-40B4-BE49-F238E27FC236}">
              <a16:creationId xmlns:a16="http://schemas.microsoft.com/office/drawing/2014/main" id="{C36EBFD3-842C-45D1-A240-EE4A22B176F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20" name="Text Box 121">
          <a:extLst>
            <a:ext uri="{FF2B5EF4-FFF2-40B4-BE49-F238E27FC236}">
              <a16:creationId xmlns:a16="http://schemas.microsoft.com/office/drawing/2014/main" id="{7E602A91-FE75-4C85-9327-6DC3EA51622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21" name="Text Box 122">
          <a:extLst>
            <a:ext uri="{FF2B5EF4-FFF2-40B4-BE49-F238E27FC236}">
              <a16:creationId xmlns:a16="http://schemas.microsoft.com/office/drawing/2014/main" id="{31E6010D-ABF9-423C-96A2-6F1B139028B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22" name="Text Box 123">
          <a:extLst>
            <a:ext uri="{FF2B5EF4-FFF2-40B4-BE49-F238E27FC236}">
              <a16:creationId xmlns:a16="http://schemas.microsoft.com/office/drawing/2014/main" id="{A8733775-971B-4C64-90F4-A48E32B5027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23" name="Text Box 124">
          <a:extLst>
            <a:ext uri="{FF2B5EF4-FFF2-40B4-BE49-F238E27FC236}">
              <a16:creationId xmlns:a16="http://schemas.microsoft.com/office/drawing/2014/main" id="{7EAD4514-CF77-469F-9E6A-B565768749A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24" name="Text Box 125">
          <a:extLst>
            <a:ext uri="{FF2B5EF4-FFF2-40B4-BE49-F238E27FC236}">
              <a16:creationId xmlns:a16="http://schemas.microsoft.com/office/drawing/2014/main" id="{F3809097-7BD9-4CFA-A047-F980B7B61A0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25" name="Text Box 126">
          <a:extLst>
            <a:ext uri="{FF2B5EF4-FFF2-40B4-BE49-F238E27FC236}">
              <a16:creationId xmlns:a16="http://schemas.microsoft.com/office/drawing/2014/main" id="{1918A82F-2C9A-40E4-93AA-278686811CA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26" name="Text Box 127">
          <a:extLst>
            <a:ext uri="{FF2B5EF4-FFF2-40B4-BE49-F238E27FC236}">
              <a16:creationId xmlns:a16="http://schemas.microsoft.com/office/drawing/2014/main" id="{490BE031-F7F4-4FCA-9A31-61CF5AD5777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27" name="Text Box 128">
          <a:extLst>
            <a:ext uri="{FF2B5EF4-FFF2-40B4-BE49-F238E27FC236}">
              <a16:creationId xmlns:a16="http://schemas.microsoft.com/office/drawing/2014/main" id="{4C423B1B-448E-4BF9-BB15-7D627B5036E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28" name="Text Box 129">
          <a:extLst>
            <a:ext uri="{FF2B5EF4-FFF2-40B4-BE49-F238E27FC236}">
              <a16:creationId xmlns:a16="http://schemas.microsoft.com/office/drawing/2014/main" id="{6A888E93-D1C6-439D-9C91-EFC1F344C0F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29" name="Text Box 130">
          <a:extLst>
            <a:ext uri="{FF2B5EF4-FFF2-40B4-BE49-F238E27FC236}">
              <a16:creationId xmlns:a16="http://schemas.microsoft.com/office/drawing/2014/main" id="{986750A9-C095-4F74-9341-266C770F57D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30" name="Text Box 131">
          <a:extLst>
            <a:ext uri="{FF2B5EF4-FFF2-40B4-BE49-F238E27FC236}">
              <a16:creationId xmlns:a16="http://schemas.microsoft.com/office/drawing/2014/main" id="{8858FFF6-28EB-4074-B0FC-BB718546957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31" name="Text Box 132">
          <a:extLst>
            <a:ext uri="{FF2B5EF4-FFF2-40B4-BE49-F238E27FC236}">
              <a16:creationId xmlns:a16="http://schemas.microsoft.com/office/drawing/2014/main" id="{58F3256B-D945-4322-91D9-FA771F3A7C7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32" name="Text Box 133">
          <a:extLst>
            <a:ext uri="{FF2B5EF4-FFF2-40B4-BE49-F238E27FC236}">
              <a16:creationId xmlns:a16="http://schemas.microsoft.com/office/drawing/2014/main" id="{631C3264-AA01-4081-B197-94EBD47C94E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33" name="Text Box 134">
          <a:extLst>
            <a:ext uri="{FF2B5EF4-FFF2-40B4-BE49-F238E27FC236}">
              <a16:creationId xmlns:a16="http://schemas.microsoft.com/office/drawing/2014/main" id="{918A6161-67F4-409D-98C5-03AA5C3DEC5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34" name="Text Box 135">
          <a:extLst>
            <a:ext uri="{FF2B5EF4-FFF2-40B4-BE49-F238E27FC236}">
              <a16:creationId xmlns:a16="http://schemas.microsoft.com/office/drawing/2014/main" id="{DA12B18D-336B-4D4A-83B8-913529D0204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35" name="Text Box 136">
          <a:extLst>
            <a:ext uri="{FF2B5EF4-FFF2-40B4-BE49-F238E27FC236}">
              <a16:creationId xmlns:a16="http://schemas.microsoft.com/office/drawing/2014/main" id="{CDC9FB41-6DA9-46EB-A104-C67421B258C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36" name="Text Box 137">
          <a:extLst>
            <a:ext uri="{FF2B5EF4-FFF2-40B4-BE49-F238E27FC236}">
              <a16:creationId xmlns:a16="http://schemas.microsoft.com/office/drawing/2014/main" id="{913028CD-A1CD-4678-BDC4-0A3921EF473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37" name="Text Box 138">
          <a:extLst>
            <a:ext uri="{FF2B5EF4-FFF2-40B4-BE49-F238E27FC236}">
              <a16:creationId xmlns:a16="http://schemas.microsoft.com/office/drawing/2014/main" id="{0B6C4121-3763-4F3A-BA89-04ACF7D4715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38" name="Text Box 139">
          <a:extLst>
            <a:ext uri="{FF2B5EF4-FFF2-40B4-BE49-F238E27FC236}">
              <a16:creationId xmlns:a16="http://schemas.microsoft.com/office/drawing/2014/main" id="{DD88E334-2C1B-4AC3-8223-21A5C19FF73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39" name="Text Box 140">
          <a:extLst>
            <a:ext uri="{FF2B5EF4-FFF2-40B4-BE49-F238E27FC236}">
              <a16:creationId xmlns:a16="http://schemas.microsoft.com/office/drawing/2014/main" id="{A156D5AF-7FAC-4D7D-97FD-4C723B5F636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40" name="Text Box 141">
          <a:extLst>
            <a:ext uri="{FF2B5EF4-FFF2-40B4-BE49-F238E27FC236}">
              <a16:creationId xmlns:a16="http://schemas.microsoft.com/office/drawing/2014/main" id="{66F49DC1-319F-4287-BCDD-35345B58EB8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41" name="Text Box 142">
          <a:extLst>
            <a:ext uri="{FF2B5EF4-FFF2-40B4-BE49-F238E27FC236}">
              <a16:creationId xmlns:a16="http://schemas.microsoft.com/office/drawing/2014/main" id="{9A331397-85EA-4E15-BF14-05446822CEE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42" name="Text Box 143">
          <a:extLst>
            <a:ext uri="{FF2B5EF4-FFF2-40B4-BE49-F238E27FC236}">
              <a16:creationId xmlns:a16="http://schemas.microsoft.com/office/drawing/2014/main" id="{34194B65-8C27-407B-A435-A7797EE06AD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43" name="Text Box 144">
          <a:extLst>
            <a:ext uri="{FF2B5EF4-FFF2-40B4-BE49-F238E27FC236}">
              <a16:creationId xmlns:a16="http://schemas.microsoft.com/office/drawing/2014/main" id="{D97C543F-B0A7-4112-82FE-358C1979C92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44" name="Text Box 145">
          <a:extLst>
            <a:ext uri="{FF2B5EF4-FFF2-40B4-BE49-F238E27FC236}">
              <a16:creationId xmlns:a16="http://schemas.microsoft.com/office/drawing/2014/main" id="{C7C18AD4-7DF9-4D65-A4AF-CBC8734691A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45" name="Text Box 146">
          <a:extLst>
            <a:ext uri="{FF2B5EF4-FFF2-40B4-BE49-F238E27FC236}">
              <a16:creationId xmlns:a16="http://schemas.microsoft.com/office/drawing/2014/main" id="{F3A53E17-B3E5-44C5-94FA-40F9E3242C2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46" name="Text Box 147">
          <a:extLst>
            <a:ext uri="{FF2B5EF4-FFF2-40B4-BE49-F238E27FC236}">
              <a16:creationId xmlns:a16="http://schemas.microsoft.com/office/drawing/2014/main" id="{9CFEBC6E-C35A-4086-870B-C7367E2A12A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347" name="Text Box 148">
          <a:extLst>
            <a:ext uri="{FF2B5EF4-FFF2-40B4-BE49-F238E27FC236}">
              <a16:creationId xmlns:a16="http://schemas.microsoft.com/office/drawing/2014/main" id="{294AEF57-1FA3-4D11-AEB6-1DEBCE5ABCB0}"/>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348" name="Text Box 149">
          <a:extLst>
            <a:ext uri="{FF2B5EF4-FFF2-40B4-BE49-F238E27FC236}">
              <a16:creationId xmlns:a16="http://schemas.microsoft.com/office/drawing/2014/main" id="{EEAFA2CD-238F-4F1B-9EDD-7B476731F2EF}"/>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49" name="Text Box 150">
          <a:extLst>
            <a:ext uri="{FF2B5EF4-FFF2-40B4-BE49-F238E27FC236}">
              <a16:creationId xmlns:a16="http://schemas.microsoft.com/office/drawing/2014/main" id="{762DDCFB-DE13-4BAB-9B87-5DAC4BF9BB4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50" name="Text Box 151">
          <a:extLst>
            <a:ext uri="{FF2B5EF4-FFF2-40B4-BE49-F238E27FC236}">
              <a16:creationId xmlns:a16="http://schemas.microsoft.com/office/drawing/2014/main" id="{6FCB4CE6-2170-49CC-8F76-D6F06E6BE4C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51" name="Text Box 152">
          <a:extLst>
            <a:ext uri="{FF2B5EF4-FFF2-40B4-BE49-F238E27FC236}">
              <a16:creationId xmlns:a16="http://schemas.microsoft.com/office/drawing/2014/main" id="{FF71CE24-BEA2-409F-86FA-1ED7E1613A4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52" name="Text Box 153">
          <a:extLst>
            <a:ext uri="{FF2B5EF4-FFF2-40B4-BE49-F238E27FC236}">
              <a16:creationId xmlns:a16="http://schemas.microsoft.com/office/drawing/2014/main" id="{2BDCC0C8-30AA-4DAA-9941-FE362E4D1D9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53" name="Text Box 154">
          <a:extLst>
            <a:ext uri="{FF2B5EF4-FFF2-40B4-BE49-F238E27FC236}">
              <a16:creationId xmlns:a16="http://schemas.microsoft.com/office/drawing/2014/main" id="{26491972-4817-47F3-9208-FB1EF95E530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54" name="Text Box 155">
          <a:extLst>
            <a:ext uri="{FF2B5EF4-FFF2-40B4-BE49-F238E27FC236}">
              <a16:creationId xmlns:a16="http://schemas.microsoft.com/office/drawing/2014/main" id="{8C49C7B9-5A46-41E8-99BE-3FB7694F428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55" name="Text Box 156">
          <a:extLst>
            <a:ext uri="{FF2B5EF4-FFF2-40B4-BE49-F238E27FC236}">
              <a16:creationId xmlns:a16="http://schemas.microsoft.com/office/drawing/2014/main" id="{A0108CD4-816C-4649-B4ED-775C4AD5AE3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56" name="Text Box 157">
          <a:extLst>
            <a:ext uri="{FF2B5EF4-FFF2-40B4-BE49-F238E27FC236}">
              <a16:creationId xmlns:a16="http://schemas.microsoft.com/office/drawing/2014/main" id="{C11EC42A-6E03-49F7-83BB-EE6D9CC789A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57" name="Text Box 158">
          <a:extLst>
            <a:ext uri="{FF2B5EF4-FFF2-40B4-BE49-F238E27FC236}">
              <a16:creationId xmlns:a16="http://schemas.microsoft.com/office/drawing/2014/main" id="{2BBC8F63-A41D-49DD-9A34-16C41DE5C37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58" name="Text Box 159">
          <a:extLst>
            <a:ext uri="{FF2B5EF4-FFF2-40B4-BE49-F238E27FC236}">
              <a16:creationId xmlns:a16="http://schemas.microsoft.com/office/drawing/2014/main" id="{3384D821-ECF8-44C8-8A4A-7D89A27A4EA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59" name="Text Box 160">
          <a:extLst>
            <a:ext uri="{FF2B5EF4-FFF2-40B4-BE49-F238E27FC236}">
              <a16:creationId xmlns:a16="http://schemas.microsoft.com/office/drawing/2014/main" id="{A22E8FBD-1580-4C61-9B4F-14A08B35A81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60" name="Text Box 161">
          <a:extLst>
            <a:ext uri="{FF2B5EF4-FFF2-40B4-BE49-F238E27FC236}">
              <a16:creationId xmlns:a16="http://schemas.microsoft.com/office/drawing/2014/main" id="{BD27DD3E-7DFC-4BA8-A929-9D78B8FC44D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61" name="Text Box 162">
          <a:extLst>
            <a:ext uri="{FF2B5EF4-FFF2-40B4-BE49-F238E27FC236}">
              <a16:creationId xmlns:a16="http://schemas.microsoft.com/office/drawing/2014/main" id="{F266E019-E8CD-4DF4-8688-B5C90450BCC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62" name="Text Box 163">
          <a:extLst>
            <a:ext uri="{FF2B5EF4-FFF2-40B4-BE49-F238E27FC236}">
              <a16:creationId xmlns:a16="http://schemas.microsoft.com/office/drawing/2014/main" id="{30559B0A-EC62-4E41-A7A9-248A8619EE5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63" name="Text Box 164">
          <a:extLst>
            <a:ext uri="{FF2B5EF4-FFF2-40B4-BE49-F238E27FC236}">
              <a16:creationId xmlns:a16="http://schemas.microsoft.com/office/drawing/2014/main" id="{865FDE47-75B9-4C10-9279-1ECD39E28FB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364" name="Text Box 165">
          <a:extLst>
            <a:ext uri="{FF2B5EF4-FFF2-40B4-BE49-F238E27FC236}">
              <a16:creationId xmlns:a16="http://schemas.microsoft.com/office/drawing/2014/main" id="{B5882B16-F24A-4F7F-B397-C202C9ADB713}"/>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365" name="Text Box 166">
          <a:extLst>
            <a:ext uri="{FF2B5EF4-FFF2-40B4-BE49-F238E27FC236}">
              <a16:creationId xmlns:a16="http://schemas.microsoft.com/office/drawing/2014/main" id="{4AA21D56-3112-43CF-8BBD-570B513D8653}"/>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66" name="Text Box 167">
          <a:extLst>
            <a:ext uri="{FF2B5EF4-FFF2-40B4-BE49-F238E27FC236}">
              <a16:creationId xmlns:a16="http://schemas.microsoft.com/office/drawing/2014/main" id="{A57D797F-3FD1-4699-B709-4DA889F5DF6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67" name="Text Box 168">
          <a:extLst>
            <a:ext uri="{FF2B5EF4-FFF2-40B4-BE49-F238E27FC236}">
              <a16:creationId xmlns:a16="http://schemas.microsoft.com/office/drawing/2014/main" id="{9DDEBF3A-1940-40B0-8D94-AB23380242A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68" name="Text Box 169">
          <a:extLst>
            <a:ext uri="{FF2B5EF4-FFF2-40B4-BE49-F238E27FC236}">
              <a16:creationId xmlns:a16="http://schemas.microsoft.com/office/drawing/2014/main" id="{3095565B-243B-4F7A-BA4B-9E00DC1D88A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69" name="Text Box 170">
          <a:extLst>
            <a:ext uri="{FF2B5EF4-FFF2-40B4-BE49-F238E27FC236}">
              <a16:creationId xmlns:a16="http://schemas.microsoft.com/office/drawing/2014/main" id="{6FDCBE71-7BA6-4522-B5E2-F68294E4003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70" name="Text Box 171">
          <a:extLst>
            <a:ext uri="{FF2B5EF4-FFF2-40B4-BE49-F238E27FC236}">
              <a16:creationId xmlns:a16="http://schemas.microsoft.com/office/drawing/2014/main" id="{E7124DBF-7C01-47C9-8A3F-A5A3BFEC01C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71" name="Text Box 172">
          <a:extLst>
            <a:ext uri="{FF2B5EF4-FFF2-40B4-BE49-F238E27FC236}">
              <a16:creationId xmlns:a16="http://schemas.microsoft.com/office/drawing/2014/main" id="{3A49305C-EDFA-4D34-B235-4239A7291B2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72" name="Text Box 173">
          <a:extLst>
            <a:ext uri="{FF2B5EF4-FFF2-40B4-BE49-F238E27FC236}">
              <a16:creationId xmlns:a16="http://schemas.microsoft.com/office/drawing/2014/main" id="{A784D8CF-7184-4F09-B597-7156F714532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73" name="Text Box 174">
          <a:extLst>
            <a:ext uri="{FF2B5EF4-FFF2-40B4-BE49-F238E27FC236}">
              <a16:creationId xmlns:a16="http://schemas.microsoft.com/office/drawing/2014/main" id="{14DCE3F0-D44C-466D-9E99-FB00AF9817C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74" name="Text Box 175">
          <a:extLst>
            <a:ext uri="{FF2B5EF4-FFF2-40B4-BE49-F238E27FC236}">
              <a16:creationId xmlns:a16="http://schemas.microsoft.com/office/drawing/2014/main" id="{BAE735F4-67D3-4179-BAF1-BEDC4F6C741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75" name="Text Box 176">
          <a:extLst>
            <a:ext uri="{FF2B5EF4-FFF2-40B4-BE49-F238E27FC236}">
              <a16:creationId xmlns:a16="http://schemas.microsoft.com/office/drawing/2014/main" id="{4196CF0D-B9A7-4140-AEE4-51E891C0A1E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76" name="Text Box 177">
          <a:extLst>
            <a:ext uri="{FF2B5EF4-FFF2-40B4-BE49-F238E27FC236}">
              <a16:creationId xmlns:a16="http://schemas.microsoft.com/office/drawing/2014/main" id="{52B2426A-CCDE-472A-8961-8F8B5D5E896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77" name="Text Box 178">
          <a:extLst>
            <a:ext uri="{FF2B5EF4-FFF2-40B4-BE49-F238E27FC236}">
              <a16:creationId xmlns:a16="http://schemas.microsoft.com/office/drawing/2014/main" id="{19663FC7-D230-4B25-B399-295474A75B7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78" name="Text Box 179">
          <a:extLst>
            <a:ext uri="{FF2B5EF4-FFF2-40B4-BE49-F238E27FC236}">
              <a16:creationId xmlns:a16="http://schemas.microsoft.com/office/drawing/2014/main" id="{E1966841-DA11-4E72-8EBD-F1F6060CA4C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79" name="Text Box 180">
          <a:extLst>
            <a:ext uri="{FF2B5EF4-FFF2-40B4-BE49-F238E27FC236}">
              <a16:creationId xmlns:a16="http://schemas.microsoft.com/office/drawing/2014/main" id="{628B175E-4A75-4AC3-BD9D-AF21AC5A99D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80" name="Text Box 181">
          <a:extLst>
            <a:ext uri="{FF2B5EF4-FFF2-40B4-BE49-F238E27FC236}">
              <a16:creationId xmlns:a16="http://schemas.microsoft.com/office/drawing/2014/main" id="{A3642232-423D-46B8-85F9-40090791188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81" name="Text Box 182">
          <a:extLst>
            <a:ext uri="{FF2B5EF4-FFF2-40B4-BE49-F238E27FC236}">
              <a16:creationId xmlns:a16="http://schemas.microsoft.com/office/drawing/2014/main" id="{AF8CB6F5-9AD0-492B-8EE2-BB32DC72DDE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82" name="Text Box 183">
          <a:extLst>
            <a:ext uri="{FF2B5EF4-FFF2-40B4-BE49-F238E27FC236}">
              <a16:creationId xmlns:a16="http://schemas.microsoft.com/office/drawing/2014/main" id="{2F1CDED3-B183-419F-8F49-3D87B5276CF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83" name="Text Box 184">
          <a:extLst>
            <a:ext uri="{FF2B5EF4-FFF2-40B4-BE49-F238E27FC236}">
              <a16:creationId xmlns:a16="http://schemas.microsoft.com/office/drawing/2014/main" id="{96C6A901-86DA-4871-82D8-8F0D723FDC9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84" name="Text Box 185">
          <a:extLst>
            <a:ext uri="{FF2B5EF4-FFF2-40B4-BE49-F238E27FC236}">
              <a16:creationId xmlns:a16="http://schemas.microsoft.com/office/drawing/2014/main" id="{5434963D-4657-45EC-AF89-D1711AB0BCF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85" name="Text Box 186">
          <a:extLst>
            <a:ext uri="{FF2B5EF4-FFF2-40B4-BE49-F238E27FC236}">
              <a16:creationId xmlns:a16="http://schemas.microsoft.com/office/drawing/2014/main" id="{C51EDDE1-7F22-4213-821B-48B3D679714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86" name="Text Box 187">
          <a:extLst>
            <a:ext uri="{FF2B5EF4-FFF2-40B4-BE49-F238E27FC236}">
              <a16:creationId xmlns:a16="http://schemas.microsoft.com/office/drawing/2014/main" id="{BAD8B71E-6547-4CF7-B9DA-15413B88422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87" name="Text Box 188">
          <a:extLst>
            <a:ext uri="{FF2B5EF4-FFF2-40B4-BE49-F238E27FC236}">
              <a16:creationId xmlns:a16="http://schemas.microsoft.com/office/drawing/2014/main" id="{CD397D48-4DE1-4006-AC6F-ED9EBD4483F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88" name="Text Box 189">
          <a:extLst>
            <a:ext uri="{FF2B5EF4-FFF2-40B4-BE49-F238E27FC236}">
              <a16:creationId xmlns:a16="http://schemas.microsoft.com/office/drawing/2014/main" id="{2B94ED66-B119-4D99-A65F-368CD83302A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89" name="Text Box 190">
          <a:extLst>
            <a:ext uri="{FF2B5EF4-FFF2-40B4-BE49-F238E27FC236}">
              <a16:creationId xmlns:a16="http://schemas.microsoft.com/office/drawing/2014/main" id="{340CE41D-4B48-4966-8EE1-27F6FCE1F6B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90" name="Text Box 191">
          <a:extLst>
            <a:ext uri="{FF2B5EF4-FFF2-40B4-BE49-F238E27FC236}">
              <a16:creationId xmlns:a16="http://schemas.microsoft.com/office/drawing/2014/main" id="{FE74B83A-0E94-4DE6-81AB-9A27458F620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91" name="Text Box 192">
          <a:extLst>
            <a:ext uri="{FF2B5EF4-FFF2-40B4-BE49-F238E27FC236}">
              <a16:creationId xmlns:a16="http://schemas.microsoft.com/office/drawing/2014/main" id="{8719977F-620F-4832-8553-D97653F767C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92" name="Text Box 194">
          <a:extLst>
            <a:ext uri="{FF2B5EF4-FFF2-40B4-BE49-F238E27FC236}">
              <a16:creationId xmlns:a16="http://schemas.microsoft.com/office/drawing/2014/main" id="{4E2E64DE-2C85-4413-A4CF-2166DDA3034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93" name="Text Box 195">
          <a:extLst>
            <a:ext uri="{FF2B5EF4-FFF2-40B4-BE49-F238E27FC236}">
              <a16:creationId xmlns:a16="http://schemas.microsoft.com/office/drawing/2014/main" id="{BBBB0ED4-858F-473D-8C08-50C8C571206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394" name="Text Box 2">
          <a:extLst>
            <a:ext uri="{FF2B5EF4-FFF2-40B4-BE49-F238E27FC236}">
              <a16:creationId xmlns:a16="http://schemas.microsoft.com/office/drawing/2014/main" id="{9928F130-985A-4229-8FCB-EEE1F84FBAAD}"/>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95" name="Text Box 3">
          <a:extLst>
            <a:ext uri="{FF2B5EF4-FFF2-40B4-BE49-F238E27FC236}">
              <a16:creationId xmlns:a16="http://schemas.microsoft.com/office/drawing/2014/main" id="{9E026590-4670-4FC5-89A5-C8C7380BBC0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96" name="Text Box 4">
          <a:extLst>
            <a:ext uri="{FF2B5EF4-FFF2-40B4-BE49-F238E27FC236}">
              <a16:creationId xmlns:a16="http://schemas.microsoft.com/office/drawing/2014/main" id="{22C32B65-46F1-4B9B-A51A-00258561D50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397" name="Text Box 5">
          <a:extLst>
            <a:ext uri="{FF2B5EF4-FFF2-40B4-BE49-F238E27FC236}">
              <a16:creationId xmlns:a16="http://schemas.microsoft.com/office/drawing/2014/main" id="{6C0F0084-47D3-49F5-97BF-19DB96DF99C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98" name="Text Box 6">
          <a:extLst>
            <a:ext uri="{FF2B5EF4-FFF2-40B4-BE49-F238E27FC236}">
              <a16:creationId xmlns:a16="http://schemas.microsoft.com/office/drawing/2014/main" id="{A3B096D6-8E73-407F-B36A-BF18C916CBD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399" name="Text Box 7">
          <a:extLst>
            <a:ext uri="{FF2B5EF4-FFF2-40B4-BE49-F238E27FC236}">
              <a16:creationId xmlns:a16="http://schemas.microsoft.com/office/drawing/2014/main" id="{FD65FC5A-345A-411B-AB26-B5EC3E1BDDF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00" name="Text Box 8">
          <a:extLst>
            <a:ext uri="{FF2B5EF4-FFF2-40B4-BE49-F238E27FC236}">
              <a16:creationId xmlns:a16="http://schemas.microsoft.com/office/drawing/2014/main" id="{289AD13F-440F-43C7-AC14-A7971060A1C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01" name="Text Box 9">
          <a:extLst>
            <a:ext uri="{FF2B5EF4-FFF2-40B4-BE49-F238E27FC236}">
              <a16:creationId xmlns:a16="http://schemas.microsoft.com/office/drawing/2014/main" id="{728450D9-6E55-49A6-B9A1-7AFBE3767C4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02" name="Text Box 10">
          <a:extLst>
            <a:ext uri="{FF2B5EF4-FFF2-40B4-BE49-F238E27FC236}">
              <a16:creationId xmlns:a16="http://schemas.microsoft.com/office/drawing/2014/main" id="{6FED5E45-3D06-44F8-B085-F12AEB7F7C2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03" name="Text Box 11">
          <a:extLst>
            <a:ext uri="{FF2B5EF4-FFF2-40B4-BE49-F238E27FC236}">
              <a16:creationId xmlns:a16="http://schemas.microsoft.com/office/drawing/2014/main" id="{421E29BD-F471-420A-868A-E27F0F1689B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04" name="Text Box 12">
          <a:extLst>
            <a:ext uri="{FF2B5EF4-FFF2-40B4-BE49-F238E27FC236}">
              <a16:creationId xmlns:a16="http://schemas.microsoft.com/office/drawing/2014/main" id="{A926ED21-FF64-4143-9C4E-2413D1D2351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05" name="Text Box 13">
          <a:extLst>
            <a:ext uri="{FF2B5EF4-FFF2-40B4-BE49-F238E27FC236}">
              <a16:creationId xmlns:a16="http://schemas.microsoft.com/office/drawing/2014/main" id="{3E396B9E-3EAE-4848-BBFA-9C42C56DE4A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06" name="Text Box 14">
          <a:extLst>
            <a:ext uri="{FF2B5EF4-FFF2-40B4-BE49-F238E27FC236}">
              <a16:creationId xmlns:a16="http://schemas.microsoft.com/office/drawing/2014/main" id="{68D14251-86AE-4B25-B4E6-5DA8856D8DC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07" name="Text Box 15">
          <a:extLst>
            <a:ext uri="{FF2B5EF4-FFF2-40B4-BE49-F238E27FC236}">
              <a16:creationId xmlns:a16="http://schemas.microsoft.com/office/drawing/2014/main" id="{5CF25E30-5ED1-47D2-BBE5-769598EA2C7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08" name="Text Box 16">
          <a:extLst>
            <a:ext uri="{FF2B5EF4-FFF2-40B4-BE49-F238E27FC236}">
              <a16:creationId xmlns:a16="http://schemas.microsoft.com/office/drawing/2014/main" id="{058489F9-5DD8-48B6-9808-DEA27B333F6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09" name="Text Box 17">
          <a:extLst>
            <a:ext uri="{FF2B5EF4-FFF2-40B4-BE49-F238E27FC236}">
              <a16:creationId xmlns:a16="http://schemas.microsoft.com/office/drawing/2014/main" id="{36B069AE-C4F9-4A3B-B740-B66091F072C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410" name="Text Box 18">
          <a:extLst>
            <a:ext uri="{FF2B5EF4-FFF2-40B4-BE49-F238E27FC236}">
              <a16:creationId xmlns:a16="http://schemas.microsoft.com/office/drawing/2014/main" id="{9B157B24-1BF1-468A-A1BB-F60A6BB457D0}"/>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411" name="Text Box 19">
          <a:extLst>
            <a:ext uri="{FF2B5EF4-FFF2-40B4-BE49-F238E27FC236}">
              <a16:creationId xmlns:a16="http://schemas.microsoft.com/office/drawing/2014/main" id="{75BBFFDE-9268-45AD-BBA1-BA9792BDDCF4}"/>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12" name="Text Box 20">
          <a:extLst>
            <a:ext uri="{FF2B5EF4-FFF2-40B4-BE49-F238E27FC236}">
              <a16:creationId xmlns:a16="http://schemas.microsoft.com/office/drawing/2014/main" id="{5781F291-7A8E-4065-949A-20E5BD613AF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13" name="Text Box 21">
          <a:extLst>
            <a:ext uri="{FF2B5EF4-FFF2-40B4-BE49-F238E27FC236}">
              <a16:creationId xmlns:a16="http://schemas.microsoft.com/office/drawing/2014/main" id="{7CB04324-E442-40DB-8B75-C45CC05EA3B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14" name="Text Box 22">
          <a:extLst>
            <a:ext uri="{FF2B5EF4-FFF2-40B4-BE49-F238E27FC236}">
              <a16:creationId xmlns:a16="http://schemas.microsoft.com/office/drawing/2014/main" id="{449FC086-38D7-4B78-A0B7-E33F6397CAC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15" name="Text Box 23">
          <a:extLst>
            <a:ext uri="{FF2B5EF4-FFF2-40B4-BE49-F238E27FC236}">
              <a16:creationId xmlns:a16="http://schemas.microsoft.com/office/drawing/2014/main" id="{9780E229-3590-438B-9D5C-57479DF65AE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16" name="Text Box 24">
          <a:extLst>
            <a:ext uri="{FF2B5EF4-FFF2-40B4-BE49-F238E27FC236}">
              <a16:creationId xmlns:a16="http://schemas.microsoft.com/office/drawing/2014/main" id="{15A43571-023E-43BD-9C38-139249E6631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17" name="Text Box 25">
          <a:extLst>
            <a:ext uri="{FF2B5EF4-FFF2-40B4-BE49-F238E27FC236}">
              <a16:creationId xmlns:a16="http://schemas.microsoft.com/office/drawing/2014/main" id="{5362C1A2-374F-4BA2-840D-6D95F7D890C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18" name="Text Box 26">
          <a:extLst>
            <a:ext uri="{FF2B5EF4-FFF2-40B4-BE49-F238E27FC236}">
              <a16:creationId xmlns:a16="http://schemas.microsoft.com/office/drawing/2014/main" id="{3FC22756-AFFB-4AD5-AD88-00718B56DB5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19" name="Text Box 27">
          <a:extLst>
            <a:ext uri="{FF2B5EF4-FFF2-40B4-BE49-F238E27FC236}">
              <a16:creationId xmlns:a16="http://schemas.microsoft.com/office/drawing/2014/main" id="{6892444F-B43B-4B9B-9DD2-BA97ABAC7B0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20" name="Text Box 28">
          <a:extLst>
            <a:ext uri="{FF2B5EF4-FFF2-40B4-BE49-F238E27FC236}">
              <a16:creationId xmlns:a16="http://schemas.microsoft.com/office/drawing/2014/main" id="{5035FA38-F099-441A-8A26-6095C8929FC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21" name="Text Box 29">
          <a:extLst>
            <a:ext uri="{FF2B5EF4-FFF2-40B4-BE49-F238E27FC236}">
              <a16:creationId xmlns:a16="http://schemas.microsoft.com/office/drawing/2014/main" id="{101239D1-3CFF-49F7-9E41-A70231CAD54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22" name="Text Box 30">
          <a:extLst>
            <a:ext uri="{FF2B5EF4-FFF2-40B4-BE49-F238E27FC236}">
              <a16:creationId xmlns:a16="http://schemas.microsoft.com/office/drawing/2014/main" id="{CA5D648E-F782-4653-B35B-21C55617BF9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23" name="Text Box 31">
          <a:extLst>
            <a:ext uri="{FF2B5EF4-FFF2-40B4-BE49-F238E27FC236}">
              <a16:creationId xmlns:a16="http://schemas.microsoft.com/office/drawing/2014/main" id="{EDF2B62D-46E3-4282-BEC8-B2D211302C9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24" name="Text Box 32">
          <a:extLst>
            <a:ext uri="{FF2B5EF4-FFF2-40B4-BE49-F238E27FC236}">
              <a16:creationId xmlns:a16="http://schemas.microsoft.com/office/drawing/2014/main" id="{7F1C98C3-B673-4980-BB6E-B84833771A2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25" name="Text Box 33">
          <a:extLst>
            <a:ext uri="{FF2B5EF4-FFF2-40B4-BE49-F238E27FC236}">
              <a16:creationId xmlns:a16="http://schemas.microsoft.com/office/drawing/2014/main" id="{C1E03ED9-1F86-411B-9922-0578430CA9C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26" name="Text Box 34">
          <a:extLst>
            <a:ext uri="{FF2B5EF4-FFF2-40B4-BE49-F238E27FC236}">
              <a16:creationId xmlns:a16="http://schemas.microsoft.com/office/drawing/2014/main" id="{66319B33-4CB9-4545-8585-F2561E588F6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27" name="Text Box 35">
          <a:extLst>
            <a:ext uri="{FF2B5EF4-FFF2-40B4-BE49-F238E27FC236}">
              <a16:creationId xmlns:a16="http://schemas.microsoft.com/office/drawing/2014/main" id="{D9A74F4A-CAF2-4600-B427-B28BBB0E7C8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28" name="Text Box 36">
          <a:extLst>
            <a:ext uri="{FF2B5EF4-FFF2-40B4-BE49-F238E27FC236}">
              <a16:creationId xmlns:a16="http://schemas.microsoft.com/office/drawing/2014/main" id="{46F943BD-5B00-4D0F-90E0-6F994827DE7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29" name="Text Box 37">
          <a:extLst>
            <a:ext uri="{FF2B5EF4-FFF2-40B4-BE49-F238E27FC236}">
              <a16:creationId xmlns:a16="http://schemas.microsoft.com/office/drawing/2014/main" id="{71625115-0A5F-45B5-8015-3D0A1119D25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30" name="Text Box 38">
          <a:extLst>
            <a:ext uri="{FF2B5EF4-FFF2-40B4-BE49-F238E27FC236}">
              <a16:creationId xmlns:a16="http://schemas.microsoft.com/office/drawing/2014/main" id="{08FE5F55-99CA-43A0-B0A9-B4B33253507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31" name="Text Box 39">
          <a:extLst>
            <a:ext uri="{FF2B5EF4-FFF2-40B4-BE49-F238E27FC236}">
              <a16:creationId xmlns:a16="http://schemas.microsoft.com/office/drawing/2014/main" id="{854C3915-E3EC-4A87-9709-F982635B0C3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32" name="Text Box 40">
          <a:extLst>
            <a:ext uri="{FF2B5EF4-FFF2-40B4-BE49-F238E27FC236}">
              <a16:creationId xmlns:a16="http://schemas.microsoft.com/office/drawing/2014/main" id="{0F971319-11FC-4293-9618-7C5E48AC88C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33" name="Text Box 41">
          <a:extLst>
            <a:ext uri="{FF2B5EF4-FFF2-40B4-BE49-F238E27FC236}">
              <a16:creationId xmlns:a16="http://schemas.microsoft.com/office/drawing/2014/main" id="{75D9DCE2-6B38-4B63-9660-5B09407FCF2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34" name="Text Box 42">
          <a:extLst>
            <a:ext uri="{FF2B5EF4-FFF2-40B4-BE49-F238E27FC236}">
              <a16:creationId xmlns:a16="http://schemas.microsoft.com/office/drawing/2014/main" id="{8C415CED-C77A-4579-A352-C71046558F2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35" name="Text Box 43">
          <a:extLst>
            <a:ext uri="{FF2B5EF4-FFF2-40B4-BE49-F238E27FC236}">
              <a16:creationId xmlns:a16="http://schemas.microsoft.com/office/drawing/2014/main" id="{2A7A57D9-F09C-4384-898C-A98AF215204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36" name="Text Box 44">
          <a:extLst>
            <a:ext uri="{FF2B5EF4-FFF2-40B4-BE49-F238E27FC236}">
              <a16:creationId xmlns:a16="http://schemas.microsoft.com/office/drawing/2014/main" id="{8690C567-E71A-4F59-B44E-5E26AC0F20F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37" name="Text Box 45">
          <a:extLst>
            <a:ext uri="{FF2B5EF4-FFF2-40B4-BE49-F238E27FC236}">
              <a16:creationId xmlns:a16="http://schemas.microsoft.com/office/drawing/2014/main" id="{E2DDE4AF-B16F-4781-8057-13D9C944C47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38" name="Text Box 46">
          <a:extLst>
            <a:ext uri="{FF2B5EF4-FFF2-40B4-BE49-F238E27FC236}">
              <a16:creationId xmlns:a16="http://schemas.microsoft.com/office/drawing/2014/main" id="{A9BC4ABF-F082-4F1F-9E1D-6876305346C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39" name="Text Box 47">
          <a:extLst>
            <a:ext uri="{FF2B5EF4-FFF2-40B4-BE49-F238E27FC236}">
              <a16:creationId xmlns:a16="http://schemas.microsoft.com/office/drawing/2014/main" id="{354008EF-1F62-4440-AD84-E3838A0B210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40" name="Text Box 48">
          <a:extLst>
            <a:ext uri="{FF2B5EF4-FFF2-40B4-BE49-F238E27FC236}">
              <a16:creationId xmlns:a16="http://schemas.microsoft.com/office/drawing/2014/main" id="{03ACE5AD-C3DB-46D0-93C1-C71F4FDB27B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41" name="Text Box 49">
          <a:extLst>
            <a:ext uri="{FF2B5EF4-FFF2-40B4-BE49-F238E27FC236}">
              <a16:creationId xmlns:a16="http://schemas.microsoft.com/office/drawing/2014/main" id="{E6309448-EF33-4481-8C21-EF41DD3EA8B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442" name="Text Box 50">
          <a:extLst>
            <a:ext uri="{FF2B5EF4-FFF2-40B4-BE49-F238E27FC236}">
              <a16:creationId xmlns:a16="http://schemas.microsoft.com/office/drawing/2014/main" id="{A69BD18C-BC86-4808-91CE-51E8571B4CBD}"/>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443" name="Text Box 51">
          <a:extLst>
            <a:ext uri="{FF2B5EF4-FFF2-40B4-BE49-F238E27FC236}">
              <a16:creationId xmlns:a16="http://schemas.microsoft.com/office/drawing/2014/main" id="{230D39CF-51B9-4852-B388-0B87D864B5AA}"/>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44" name="Text Box 52">
          <a:extLst>
            <a:ext uri="{FF2B5EF4-FFF2-40B4-BE49-F238E27FC236}">
              <a16:creationId xmlns:a16="http://schemas.microsoft.com/office/drawing/2014/main" id="{8A028D20-9A39-466B-A15F-6A193AEE06A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45" name="Text Box 53">
          <a:extLst>
            <a:ext uri="{FF2B5EF4-FFF2-40B4-BE49-F238E27FC236}">
              <a16:creationId xmlns:a16="http://schemas.microsoft.com/office/drawing/2014/main" id="{333A8F68-EF6F-4C11-9EBC-9CC609DBC68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46" name="Text Box 54">
          <a:extLst>
            <a:ext uri="{FF2B5EF4-FFF2-40B4-BE49-F238E27FC236}">
              <a16:creationId xmlns:a16="http://schemas.microsoft.com/office/drawing/2014/main" id="{C3318828-8014-4E08-A532-7228E9354BF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47" name="Text Box 55">
          <a:extLst>
            <a:ext uri="{FF2B5EF4-FFF2-40B4-BE49-F238E27FC236}">
              <a16:creationId xmlns:a16="http://schemas.microsoft.com/office/drawing/2014/main" id="{101AC369-986F-4449-8D1C-4EF74E8F00F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48" name="Text Box 56">
          <a:extLst>
            <a:ext uri="{FF2B5EF4-FFF2-40B4-BE49-F238E27FC236}">
              <a16:creationId xmlns:a16="http://schemas.microsoft.com/office/drawing/2014/main" id="{15470D71-3432-47A4-B250-83DCC728295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49" name="Text Box 57">
          <a:extLst>
            <a:ext uri="{FF2B5EF4-FFF2-40B4-BE49-F238E27FC236}">
              <a16:creationId xmlns:a16="http://schemas.microsoft.com/office/drawing/2014/main" id="{71F3517D-2AED-4D78-8700-45D14C19329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50" name="Text Box 58">
          <a:extLst>
            <a:ext uri="{FF2B5EF4-FFF2-40B4-BE49-F238E27FC236}">
              <a16:creationId xmlns:a16="http://schemas.microsoft.com/office/drawing/2014/main" id="{35F5D622-3427-4A08-A8B2-0D4ED5EEED2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51" name="Text Box 59">
          <a:extLst>
            <a:ext uri="{FF2B5EF4-FFF2-40B4-BE49-F238E27FC236}">
              <a16:creationId xmlns:a16="http://schemas.microsoft.com/office/drawing/2014/main" id="{51F5B0B6-5D86-4AAF-9512-8FD23F114F5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52" name="Text Box 60">
          <a:extLst>
            <a:ext uri="{FF2B5EF4-FFF2-40B4-BE49-F238E27FC236}">
              <a16:creationId xmlns:a16="http://schemas.microsoft.com/office/drawing/2014/main" id="{0E6D1BBF-B01D-4B4E-891F-DB9ED73CA7A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53" name="Text Box 61">
          <a:extLst>
            <a:ext uri="{FF2B5EF4-FFF2-40B4-BE49-F238E27FC236}">
              <a16:creationId xmlns:a16="http://schemas.microsoft.com/office/drawing/2014/main" id="{4690FE45-5122-44E2-9B64-DDE1AFBC6AE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54" name="Text Box 62">
          <a:extLst>
            <a:ext uri="{FF2B5EF4-FFF2-40B4-BE49-F238E27FC236}">
              <a16:creationId xmlns:a16="http://schemas.microsoft.com/office/drawing/2014/main" id="{64768346-C139-46A2-8785-A6CB6D23393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55" name="Text Box 63">
          <a:extLst>
            <a:ext uri="{FF2B5EF4-FFF2-40B4-BE49-F238E27FC236}">
              <a16:creationId xmlns:a16="http://schemas.microsoft.com/office/drawing/2014/main" id="{853D7E38-C1F3-4993-BEFB-F8C30B1108F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56" name="Text Box 64">
          <a:extLst>
            <a:ext uri="{FF2B5EF4-FFF2-40B4-BE49-F238E27FC236}">
              <a16:creationId xmlns:a16="http://schemas.microsoft.com/office/drawing/2014/main" id="{59C885A5-1096-495F-9486-B168C5F56C8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57" name="Text Box 65">
          <a:extLst>
            <a:ext uri="{FF2B5EF4-FFF2-40B4-BE49-F238E27FC236}">
              <a16:creationId xmlns:a16="http://schemas.microsoft.com/office/drawing/2014/main" id="{D3B3F602-96EF-43B3-B544-3557C375F88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58" name="Text Box 66">
          <a:extLst>
            <a:ext uri="{FF2B5EF4-FFF2-40B4-BE49-F238E27FC236}">
              <a16:creationId xmlns:a16="http://schemas.microsoft.com/office/drawing/2014/main" id="{E6A038D7-1888-4CD5-8E01-969031A3E98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459" name="Text Box 67">
          <a:extLst>
            <a:ext uri="{FF2B5EF4-FFF2-40B4-BE49-F238E27FC236}">
              <a16:creationId xmlns:a16="http://schemas.microsoft.com/office/drawing/2014/main" id="{36EC3336-E909-402A-8AD5-B362EABF2C2F}"/>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460" name="Text Box 68">
          <a:extLst>
            <a:ext uri="{FF2B5EF4-FFF2-40B4-BE49-F238E27FC236}">
              <a16:creationId xmlns:a16="http://schemas.microsoft.com/office/drawing/2014/main" id="{8C86BF5D-A072-4FB4-8E02-E7EFD93777DD}"/>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61" name="Text Box 69">
          <a:extLst>
            <a:ext uri="{FF2B5EF4-FFF2-40B4-BE49-F238E27FC236}">
              <a16:creationId xmlns:a16="http://schemas.microsoft.com/office/drawing/2014/main" id="{81FD8139-8F7F-45DD-80DC-1AA76C0BE37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62" name="Text Box 70">
          <a:extLst>
            <a:ext uri="{FF2B5EF4-FFF2-40B4-BE49-F238E27FC236}">
              <a16:creationId xmlns:a16="http://schemas.microsoft.com/office/drawing/2014/main" id="{1CEDB55D-8A2B-4A8B-9677-9A63B965F86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63" name="Text Box 71">
          <a:extLst>
            <a:ext uri="{FF2B5EF4-FFF2-40B4-BE49-F238E27FC236}">
              <a16:creationId xmlns:a16="http://schemas.microsoft.com/office/drawing/2014/main" id="{861F076A-DD95-4CBD-9DFC-39FF71771EE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64" name="Text Box 72">
          <a:extLst>
            <a:ext uri="{FF2B5EF4-FFF2-40B4-BE49-F238E27FC236}">
              <a16:creationId xmlns:a16="http://schemas.microsoft.com/office/drawing/2014/main" id="{5CC34201-B116-42D7-997E-E5FA7BC9E42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65" name="Text Box 73">
          <a:extLst>
            <a:ext uri="{FF2B5EF4-FFF2-40B4-BE49-F238E27FC236}">
              <a16:creationId xmlns:a16="http://schemas.microsoft.com/office/drawing/2014/main" id="{3146A730-3556-46BB-A301-F51320BB427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66" name="Text Box 74">
          <a:extLst>
            <a:ext uri="{FF2B5EF4-FFF2-40B4-BE49-F238E27FC236}">
              <a16:creationId xmlns:a16="http://schemas.microsoft.com/office/drawing/2014/main" id="{85624351-33E5-458D-AC23-21FA9F129FA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67" name="Text Box 75">
          <a:extLst>
            <a:ext uri="{FF2B5EF4-FFF2-40B4-BE49-F238E27FC236}">
              <a16:creationId xmlns:a16="http://schemas.microsoft.com/office/drawing/2014/main" id="{B50E7542-94C7-4AB1-984A-4FBE217CD89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68" name="Text Box 76">
          <a:extLst>
            <a:ext uri="{FF2B5EF4-FFF2-40B4-BE49-F238E27FC236}">
              <a16:creationId xmlns:a16="http://schemas.microsoft.com/office/drawing/2014/main" id="{1FF32674-4791-4911-BA9D-EFDAEC182F7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69" name="Text Box 77">
          <a:extLst>
            <a:ext uri="{FF2B5EF4-FFF2-40B4-BE49-F238E27FC236}">
              <a16:creationId xmlns:a16="http://schemas.microsoft.com/office/drawing/2014/main" id="{14E191DC-4587-4C1C-80DF-BAAC919C4D1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70" name="Text Box 78">
          <a:extLst>
            <a:ext uri="{FF2B5EF4-FFF2-40B4-BE49-F238E27FC236}">
              <a16:creationId xmlns:a16="http://schemas.microsoft.com/office/drawing/2014/main" id="{63D3862B-5144-4A7F-B2F2-18F391C3451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71" name="Text Box 79">
          <a:extLst>
            <a:ext uri="{FF2B5EF4-FFF2-40B4-BE49-F238E27FC236}">
              <a16:creationId xmlns:a16="http://schemas.microsoft.com/office/drawing/2014/main" id="{FEFD86C0-3EB0-439D-B111-03F1DB9CF66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72" name="Text Box 80">
          <a:extLst>
            <a:ext uri="{FF2B5EF4-FFF2-40B4-BE49-F238E27FC236}">
              <a16:creationId xmlns:a16="http://schemas.microsoft.com/office/drawing/2014/main" id="{6E87D8FD-F74F-4C01-B7AE-C0D6F197044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73" name="Text Box 81">
          <a:extLst>
            <a:ext uri="{FF2B5EF4-FFF2-40B4-BE49-F238E27FC236}">
              <a16:creationId xmlns:a16="http://schemas.microsoft.com/office/drawing/2014/main" id="{11362437-D166-4366-B0D4-F8AF1302800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74" name="Text Box 82">
          <a:extLst>
            <a:ext uri="{FF2B5EF4-FFF2-40B4-BE49-F238E27FC236}">
              <a16:creationId xmlns:a16="http://schemas.microsoft.com/office/drawing/2014/main" id="{E0F7ED4F-F512-4355-8738-4E9395115B0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75" name="Text Box 83">
          <a:extLst>
            <a:ext uri="{FF2B5EF4-FFF2-40B4-BE49-F238E27FC236}">
              <a16:creationId xmlns:a16="http://schemas.microsoft.com/office/drawing/2014/main" id="{E64C9930-3E25-4EDA-B0EE-158480CE471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76" name="Text Box 84">
          <a:extLst>
            <a:ext uri="{FF2B5EF4-FFF2-40B4-BE49-F238E27FC236}">
              <a16:creationId xmlns:a16="http://schemas.microsoft.com/office/drawing/2014/main" id="{F794E342-322E-4CF2-8EBD-71A1AE73CB9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77" name="Text Box 85">
          <a:extLst>
            <a:ext uri="{FF2B5EF4-FFF2-40B4-BE49-F238E27FC236}">
              <a16:creationId xmlns:a16="http://schemas.microsoft.com/office/drawing/2014/main" id="{EAA3FE63-C2EB-4527-B56C-E089B443FED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78" name="Text Box 86">
          <a:extLst>
            <a:ext uri="{FF2B5EF4-FFF2-40B4-BE49-F238E27FC236}">
              <a16:creationId xmlns:a16="http://schemas.microsoft.com/office/drawing/2014/main" id="{FA33F6A5-EBEC-4AD2-86B2-2151F012D62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79" name="Text Box 87">
          <a:extLst>
            <a:ext uri="{FF2B5EF4-FFF2-40B4-BE49-F238E27FC236}">
              <a16:creationId xmlns:a16="http://schemas.microsoft.com/office/drawing/2014/main" id="{C532EC1C-58CB-4067-8B3A-B7937086243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80" name="Text Box 88">
          <a:extLst>
            <a:ext uri="{FF2B5EF4-FFF2-40B4-BE49-F238E27FC236}">
              <a16:creationId xmlns:a16="http://schemas.microsoft.com/office/drawing/2014/main" id="{85095B97-F789-4B8B-8C85-8EECFB6B49F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81" name="Text Box 89">
          <a:extLst>
            <a:ext uri="{FF2B5EF4-FFF2-40B4-BE49-F238E27FC236}">
              <a16:creationId xmlns:a16="http://schemas.microsoft.com/office/drawing/2014/main" id="{FB36CF80-168D-4188-8245-69379B5BC42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82" name="Text Box 90">
          <a:extLst>
            <a:ext uri="{FF2B5EF4-FFF2-40B4-BE49-F238E27FC236}">
              <a16:creationId xmlns:a16="http://schemas.microsoft.com/office/drawing/2014/main" id="{481DD222-7090-49CC-A589-6045C9E93EE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83" name="Text Box 91">
          <a:extLst>
            <a:ext uri="{FF2B5EF4-FFF2-40B4-BE49-F238E27FC236}">
              <a16:creationId xmlns:a16="http://schemas.microsoft.com/office/drawing/2014/main" id="{DFDFED6A-C4A1-4D93-A025-4D9531EA677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84" name="Text Box 92">
          <a:extLst>
            <a:ext uri="{FF2B5EF4-FFF2-40B4-BE49-F238E27FC236}">
              <a16:creationId xmlns:a16="http://schemas.microsoft.com/office/drawing/2014/main" id="{DB232757-F3EE-45FC-BBB3-2ECE8E5A1D5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85" name="Text Box 93">
          <a:extLst>
            <a:ext uri="{FF2B5EF4-FFF2-40B4-BE49-F238E27FC236}">
              <a16:creationId xmlns:a16="http://schemas.microsoft.com/office/drawing/2014/main" id="{076CAD88-31F7-4522-A084-119BD706EF9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86" name="Text Box 94">
          <a:extLst>
            <a:ext uri="{FF2B5EF4-FFF2-40B4-BE49-F238E27FC236}">
              <a16:creationId xmlns:a16="http://schemas.microsoft.com/office/drawing/2014/main" id="{45FC824F-993E-402A-8504-F266C817053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87" name="Text Box 95">
          <a:extLst>
            <a:ext uri="{FF2B5EF4-FFF2-40B4-BE49-F238E27FC236}">
              <a16:creationId xmlns:a16="http://schemas.microsoft.com/office/drawing/2014/main" id="{22F9AD8B-BA77-4940-86D2-EE1300CAB14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88" name="Text Box 96">
          <a:extLst>
            <a:ext uri="{FF2B5EF4-FFF2-40B4-BE49-F238E27FC236}">
              <a16:creationId xmlns:a16="http://schemas.microsoft.com/office/drawing/2014/main" id="{3BD1FE20-8FFF-448E-91EC-609F1138864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89" name="Text Box 97">
          <a:extLst>
            <a:ext uri="{FF2B5EF4-FFF2-40B4-BE49-F238E27FC236}">
              <a16:creationId xmlns:a16="http://schemas.microsoft.com/office/drawing/2014/main" id="{B21963C9-0765-4A4D-A78B-7E7162DECBF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90" name="Text Box 98">
          <a:extLst>
            <a:ext uri="{FF2B5EF4-FFF2-40B4-BE49-F238E27FC236}">
              <a16:creationId xmlns:a16="http://schemas.microsoft.com/office/drawing/2014/main" id="{A242C70B-6063-4C0C-8D07-D74B4138536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491" name="Text Box 99">
          <a:extLst>
            <a:ext uri="{FF2B5EF4-FFF2-40B4-BE49-F238E27FC236}">
              <a16:creationId xmlns:a16="http://schemas.microsoft.com/office/drawing/2014/main" id="{9E6D02E1-6BC4-48E7-8E46-B55EEB6C5544}"/>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492" name="Text Box 100">
          <a:extLst>
            <a:ext uri="{FF2B5EF4-FFF2-40B4-BE49-F238E27FC236}">
              <a16:creationId xmlns:a16="http://schemas.microsoft.com/office/drawing/2014/main" id="{8581DDF9-30F6-4567-9CA8-D822E1103727}"/>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93" name="Text Box 101">
          <a:extLst>
            <a:ext uri="{FF2B5EF4-FFF2-40B4-BE49-F238E27FC236}">
              <a16:creationId xmlns:a16="http://schemas.microsoft.com/office/drawing/2014/main" id="{9EA2BD1F-8FA1-49AA-8FFB-84D794F6F16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94" name="Text Box 102">
          <a:extLst>
            <a:ext uri="{FF2B5EF4-FFF2-40B4-BE49-F238E27FC236}">
              <a16:creationId xmlns:a16="http://schemas.microsoft.com/office/drawing/2014/main" id="{D5DAD918-1B04-439C-BF46-2945AA5E113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95" name="Text Box 103">
          <a:extLst>
            <a:ext uri="{FF2B5EF4-FFF2-40B4-BE49-F238E27FC236}">
              <a16:creationId xmlns:a16="http://schemas.microsoft.com/office/drawing/2014/main" id="{CB5070ED-963F-4A31-A4BF-C1DC9A1AE06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96" name="Text Box 104">
          <a:extLst>
            <a:ext uri="{FF2B5EF4-FFF2-40B4-BE49-F238E27FC236}">
              <a16:creationId xmlns:a16="http://schemas.microsoft.com/office/drawing/2014/main" id="{B9F3E89E-4AD1-49D9-B867-877A1D6A2ED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97" name="Text Box 105">
          <a:extLst>
            <a:ext uri="{FF2B5EF4-FFF2-40B4-BE49-F238E27FC236}">
              <a16:creationId xmlns:a16="http://schemas.microsoft.com/office/drawing/2014/main" id="{7C25C9CA-50DE-4669-B1F1-CBE12E99D15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498" name="Text Box 106">
          <a:extLst>
            <a:ext uri="{FF2B5EF4-FFF2-40B4-BE49-F238E27FC236}">
              <a16:creationId xmlns:a16="http://schemas.microsoft.com/office/drawing/2014/main" id="{AE794E24-1678-4745-84B8-1E7E3BEA383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499" name="Text Box 107">
          <a:extLst>
            <a:ext uri="{FF2B5EF4-FFF2-40B4-BE49-F238E27FC236}">
              <a16:creationId xmlns:a16="http://schemas.microsoft.com/office/drawing/2014/main" id="{C2342AF2-7CE4-4FE0-8EC8-D85F2BC3E81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00" name="Text Box 108">
          <a:extLst>
            <a:ext uri="{FF2B5EF4-FFF2-40B4-BE49-F238E27FC236}">
              <a16:creationId xmlns:a16="http://schemas.microsoft.com/office/drawing/2014/main" id="{0FD33D27-E599-44A5-BC57-6AE89779D81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01" name="Text Box 109">
          <a:extLst>
            <a:ext uri="{FF2B5EF4-FFF2-40B4-BE49-F238E27FC236}">
              <a16:creationId xmlns:a16="http://schemas.microsoft.com/office/drawing/2014/main" id="{22B1799D-D7D1-4EAE-98AB-9CD435295F7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02" name="Text Box 110">
          <a:extLst>
            <a:ext uri="{FF2B5EF4-FFF2-40B4-BE49-F238E27FC236}">
              <a16:creationId xmlns:a16="http://schemas.microsoft.com/office/drawing/2014/main" id="{F8C9D4DA-053F-4849-8F7F-9F73E3454B4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03" name="Text Box 111">
          <a:extLst>
            <a:ext uri="{FF2B5EF4-FFF2-40B4-BE49-F238E27FC236}">
              <a16:creationId xmlns:a16="http://schemas.microsoft.com/office/drawing/2014/main" id="{625FD0E4-A344-4505-BE3B-43DBAC5B1D1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04" name="Text Box 112">
          <a:extLst>
            <a:ext uri="{FF2B5EF4-FFF2-40B4-BE49-F238E27FC236}">
              <a16:creationId xmlns:a16="http://schemas.microsoft.com/office/drawing/2014/main" id="{128EB137-ED6E-44D6-AB89-14200C212C3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05" name="Text Box 113">
          <a:extLst>
            <a:ext uri="{FF2B5EF4-FFF2-40B4-BE49-F238E27FC236}">
              <a16:creationId xmlns:a16="http://schemas.microsoft.com/office/drawing/2014/main" id="{2BD22498-8B13-4404-A4EB-3BE2ECF8B0A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06" name="Text Box 114">
          <a:extLst>
            <a:ext uri="{FF2B5EF4-FFF2-40B4-BE49-F238E27FC236}">
              <a16:creationId xmlns:a16="http://schemas.microsoft.com/office/drawing/2014/main" id="{A5CEDBB6-66E0-463A-8A19-1B227402678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07" name="Text Box 115">
          <a:extLst>
            <a:ext uri="{FF2B5EF4-FFF2-40B4-BE49-F238E27FC236}">
              <a16:creationId xmlns:a16="http://schemas.microsoft.com/office/drawing/2014/main" id="{0D8BF1E5-3047-4E50-9AAE-974EE826756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508" name="Text Box 116">
          <a:extLst>
            <a:ext uri="{FF2B5EF4-FFF2-40B4-BE49-F238E27FC236}">
              <a16:creationId xmlns:a16="http://schemas.microsoft.com/office/drawing/2014/main" id="{90D8EB49-943D-49B5-B66A-B7FDA9AFA71E}"/>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509" name="Text Box 117">
          <a:extLst>
            <a:ext uri="{FF2B5EF4-FFF2-40B4-BE49-F238E27FC236}">
              <a16:creationId xmlns:a16="http://schemas.microsoft.com/office/drawing/2014/main" id="{40846E12-FDB5-4433-865A-1ED6A1B5401D}"/>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10" name="Text Box 118">
          <a:extLst>
            <a:ext uri="{FF2B5EF4-FFF2-40B4-BE49-F238E27FC236}">
              <a16:creationId xmlns:a16="http://schemas.microsoft.com/office/drawing/2014/main" id="{FEF56DDD-1D4D-4B95-8A9C-8FE6E12C66F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11" name="Text Box 119">
          <a:extLst>
            <a:ext uri="{FF2B5EF4-FFF2-40B4-BE49-F238E27FC236}">
              <a16:creationId xmlns:a16="http://schemas.microsoft.com/office/drawing/2014/main" id="{2F3EF52C-2168-443E-8918-259031F9B30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12" name="Text Box 120">
          <a:extLst>
            <a:ext uri="{FF2B5EF4-FFF2-40B4-BE49-F238E27FC236}">
              <a16:creationId xmlns:a16="http://schemas.microsoft.com/office/drawing/2014/main" id="{C88B1611-47B7-40FA-A337-E26C7FCCEAC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13" name="Text Box 121">
          <a:extLst>
            <a:ext uri="{FF2B5EF4-FFF2-40B4-BE49-F238E27FC236}">
              <a16:creationId xmlns:a16="http://schemas.microsoft.com/office/drawing/2014/main" id="{CF44E2EC-699D-4BAF-8E9C-26B4149BB43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14" name="Text Box 122">
          <a:extLst>
            <a:ext uri="{FF2B5EF4-FFF2-40B4-BE49-F238E27FC236}">
              <a16:creationId xmlns:a16="http://schemas.microsoft.com/office/drawing/2014/main" id="{440CCD13-10F6-4BB4-BA4C-EEA2188F285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15" name="Text Box 123">
          <a:extLst>
            <a:ext uri="{FF2B5EF4-FFF2-40B4-BE49-F238E27FC236}">
              <a16:creationId xmlns:a16="http://schemas.microsoft.com/office/drawing/2014/main" id="{2253524F-F233-4F17-94E3-06480259B1E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16" name="Text Box 124">
          <a:extLst>
            <a:ext uri="{FF2B5EF4-FFF2-40B4-BE49-F238E27FC236}">
              <a16:creationId xmlns:a16="http://schemas.microsoft.com/office/drawing/2014/main" id="{1AA28B7B-D78C-415F-AE16-71136A8CF47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17" name="Text Box 125">
          <a:extLst>
            <a:ext uri="{FF2B5EF4-FFF2-40B4-BE49-F238E27FC236}">
              <a16:creationId xmlns:a16="http://schemas.microsoft.com/office/drawing/2014/main" id="{A12DB269-19A3-4A26-8D82-C189388D93B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18" name="Text Box 126">
          <a:extLst>
            <a:ext uri="{FF2B5EF4-FFF2-40B4-BE49-F238E27FC236}">
              <a16:creationId xmlns:a16="http://schemas.microsoft.com/office/drawing/2014/main" id="{2AE175D9-30CE-4C08-BDC5-B8E39F24E9D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19" name="Text Box 127">
          <a:extLst>
            <a:ext uri="{FF2B5EF4-FFF2-40B4-BE49-F238E27FC236}">
              <a16:creationId xmlns:a16="http://schemas.microsoft.com/office/drawing/2014/main" id="{D8F6923C-572F-46DE-9E30-BD39956B239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20" name="Text Box 128">
          <a:extLst>
            <a:ext uri="{FF2B5EF4-FFF2-40B4-BE49-F238E27FC236}">
              <a16:creationId xmlns:a16="http://schemas.microsoft.com/office/drawing/2014/main" id="{30B1F5D2-76A8-420E-AEA4-43DE9318B5D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21" name="Text Box 129">
          <a:extLst>
            <a:ext uri="{FF2B5EF4-FFF2-40B4-BE49-F238E27FC236}">
              <a16:creationId xmlns:a16="http://schemas.microsoft.com/office/drawing/2014/main" id="{D2388E43-377D-40CA-B8E0-1902925B9FA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22" name="Text Box 130">
          <a:extLst>
            <a:ext uri="{FF2B5EF4-FFF2-40B4-BE49-F238E27FC236}">
              <a16:creationId xmlns:a16="http://schemas.microsoft.com/office/drawing/2014/main" id="{11A6B3AC-727A-488C-8C6F-0147C2B5806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23" name="Text Box 131">
          <a:extLst>
            <a:ext uri="{FF2B5EF4-FFF2-40B4-BE49-F238E27FC236}">
              <a16:creationId xmlns:a16="http://schemas.microsoft.com/office/drawing/2014/main" id="{3388A311-BBBE-4C48-ADEF-EE91218EF34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24" name="Text Box 132">
          <a:extLst>
            <a:ext uri="{FF2B5EF4-FFF2-40B4-BE49-F238E27FC236}">
              <a16:creationId xmlns:a16="http://schemas.microsoft.com/office/drawing/2014/main" id="{D7C85FBC-A7B1-428E-8617-65D6270CE22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25" name="Text Box 133">
          <a:extLst>
            <a:ext uri="{FF2B5EF4-FFF2-40B4-BE49-F238E27FC236}">
              <a16:creationId xmlns:a16="http://schemas.microsoft.com/office/drawing/2014/main" id="{6D15F69A-1F7F-4D06-989A-48362DA1C6D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26" name="Text Box 134">
          <a:extLst>
            <a:ext uri="{FF2B5EF4-FFF2-40B4-BE49-F238E27FC236}">
              <a16:creationId xmlns:a16="http://schemas.microsoft.com/office/drawing/2014/main" id="{DC82253E-659B-46E4-B9EC-A6CEA8BEB0B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27" name="Text Box 135">
          <a:extLst>
            <a:ext uri="{FF2B5EF4-FFF2-40B4-BE49-F238E27FC236}">
              <a16:creationId xmlns:a16="http://schemas.microsoft.com/office/drawing/2014/main" id="{1AC7B3EA-3850-48B9-8716-76043E17EB7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28" name="Text Box 136">
          <a:extLst>
            <a:ext uri="{FF2B5EF4-FFF2-40B4-BE49-F238E27FC236}">
              <a16:creationId xmlns:a16="http://schemas.microsoft.com/office/drawing/2014/main" id="{64135D7F-1BE3-4CC9-920F-B0105A04324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29" name="Text Box 137">
          <a:extLst>
            <a:ext uri="{FF2B5EF4-FFF2-40B4-BE49-F238E27FC236}">
              <a16:creationId xmlns:a16="http://schemas.microsoft.com/office/drawing/2014/main" id="{07FF7F4C-E284-424A-96C4-3EC72AE438C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30" name="Text Box 138">
          <a:extLst>
            <a:ext uri="{FF2B5EF4-FFF2-40B4-BE49-F238E27FC236}">
              <a16:creationId xmlns:a16="http://schemas.microsoft.com/office/drawing/2014/main" id="{7D50EDC9-DCEC-4229-90F0-56D8A9EF8BF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31" name="Text Box 139">
          <a:extLst>
            <a:ext uri="{FF2B5EF4-FFF2-40B4-BE49-F238E27FC236}">
              <a16:creationId xmlns:a16="http://schemas.microsoft.com/office/drawing/2014/main" id="{5F1B4A52-5BC5-488C-B1C2-BFBD073C44B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32" name="Text Box 140">
          <a:extLst>
            <a:ext uri="{FF2B5EF4-FFF2-40B4-BE49-F238E27FC236}">
              <a16:creationId xmlns:a16="http://schemas.microsoft.com/office/drawing/2014/main" id="{7BE30ECB-542C-4AF3-B122-80503824373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33" name="Text Box 141">
          <a:extLst>
            <a:ext uri="{FF2B5EF4-FFF2-40B4-BE49-F238E27FC236}">
              <a16:creationId xmlns:a16="http://schemas.microsoft.com/office/drawing/2014/main" id="{02C5472D-FADA-461D-B609-41D538D9E84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34" name="Text Box 142">
          <a:extLst>
            <a:ext uri="{FF2B5EF4-FFF2-40B4-BE49-F238E27FC236}">
              <a16:creationId xmlns:a16="http://schemas.microsoft.com/office/drawing/2014/main" id="{49648019-9CFB-4B81-B35C-4C7711C2D7D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35" name="Text Box 143">
          <a:extLst>
            <a:ext uri="{FF2B5EF4-FFF2-40B4-BE49-F238E27FC236}">
              <a16:creationId xmlns:a16="http://schemas.microsoft.com/office/drawing/2014/main" id="{2DB7DB4E-0C66-4C18-B214-E40183D94DB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36" name="Text Box 144">
          <a:extLst>
            <a:ext uri="{FF2B5EF4-FFF2-40B4-BE49-F238E27FC236}">
              <a16:creationId xmlns:a16="http://schemas.microsoft.com/office/drawing/2014/main" id="{4C30B7CE-B09B-4E5E-82C1-341953D93CE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37" name="Text Box 145">
          <a:extLst>
            <a:ext uri="{FF2B5EF4-FFF2-40B4-BE49-F238E27FC236}">
              <a16:creationId xmlns:a16="http://schemas.microsoft.com/office/drawing/2014/main" id="{82FAD008-C6BE-435B-8CD3-3D02A56513F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38" name="Text Box 146">
          <a:extLst>
            <a:ext uri="{FF2B5EF4-FFF2-40B4-BE49-F238E27FC236}">
              <a16:creationId xmlns:a16="http://schemas.microsoft.com/office/drawing/2014/main" id="{018C7F19-3390-49F7-B615-F9FBCC308DF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39" name="Text Box 147">
          <a:extLst>
            <a:ext uri="{FF2B5EF4-FFF2-40B4-BE49-F238E27FC236}">
              <a16:creationId xmlns:a16="http://schemas.microsoft.com/office/drawing/2014/main" id="{5FABCF4D-47E1-4A4F-8397-2638B9808C7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540" name="Text Box 148">
          <a:extLst>
            <a:ext uri="{FF2B5EF4-FFF2-40B4-BE49-F238E27FC236}">
              <a16:creationId xmlns:a16="http://schemas.microsoft.com/office/drawing/2014/main" id="{420B909C-F0E5-4CF3-8999-DE837330CF33}"/>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541" name="Text Box 149">
          <a:extLst>
            <a:ext uri="{FF2B5EF4-FFF2-40B4-BE49-F238E27FC236}">
              <a16:creationId xmlns:a16="http://schemas.microsoft.com/office/drawing/2014/main" id="{015F9FC2-2412-4ABC-9BEC-A24A8B91E3E8}"/>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42" name="Text Box 150">
          <a:extLst>
            <a:ext uri="{FF2B5EF4-FFF2-40B4-BE49-F238E27FC236}">
              <a16:creationId xmlns:a16="http://schemas.microsoft.com/office/drawing/2014/main" id="{31974D12-B579-4AE9-93AD-83259193290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43" name="Text Box 151">
          <a:extLst>
            <a:ext uri="{FF2B5EF4-FFF2-40B4-BE49-F238E27FC236}">
              <a16:creationId xmlns:a16="http://schemas.microsoft.com/office/drawing/2014/main" id="{787BEC28-8913-4BBC-8918-A288A4D65EB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44" name="Text Box 152">
          <a:extLst>
            <a:ext uri="{FF2B5EF4-FFF2-40B4-BE49-F238E27FC236}">
              <a16:creationId xmlns:a16="http://schemas.microsoft.com/office/drawing/2014/main" id="{037D58FA-61EF-422F-96B4-E1733C6BE00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45" name="Text Box 153">
          <a:extLst>
            <a:ext uri="{FF2B5EF4-FFF2-40B4-BE49-F238E27FC236}">
              <a16:creationId xmlns:a16="http://schemas.microsoft.com/office/drawing/2014/main" id="{13D26216-7DA8-41E7-86EC-8E75CE6A6BA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46" name="Text Box 154">
          <a:extLst>
            <a:ext uri="{FF2B5EF4-FFF2-40B4-BE49-F238E27FC236}">
              <a16:creationId xmlns:a16="http://schemas.microsoft.com/office/drawing/2014/main" id="{48C2462A-8375-4C7C-96E7-5E06B8FAE36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47" name="Text Box 155">
          <a:extLst>
            <a:ext uri="{FF2B5EF4-FFF2-40B4-BE49-F238E27FC236}">
              <a16:creationId xmlns:a16="http://schemas.microsoft.com/office/drawing/2014/main" id="{93A1F337-D50E-4D1A-9C77-CF86BCE85CD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48" name="Text Box 156">
          <a:extLst>
            <a:ext uri="{FF2B5EF4-FFF2-40B4-BE49-F238E27FC236}">
              <a16:creationId xmlns:a16="http://schemas.microsoft.com/office/drawing/2014/main" id="{0E6D09C4-E8D7-4E25-8B34-6D0F1A06DE4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49" name="Text Box 157">
          <a:extLst>
            <a:ext uri="{FF2B5EF4-FFF2-40B4-BE49-F238E27FC236}">
              <a16:creationId xmlns:a16="http://schemas.microsoft.com/office/drawing/2014/main" id="{06F7910B-4A7B-4F16-9C9F-4EF411E257C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50" name="Text Box 158">
          <a:extLst>
            <a:ext uri="{FF2B5EF4-FFF2-40B4-BE49-F238E27FC236}">
              <a16:creationId xmlns:a16="http://schemas.microsoft.com/office/drawing/2014/main" id="{BC6DE3D3-4855-40D8-8D79-5979B45F2C3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51" name="Text Box 159">
          <a:extLst>
            <a:ext uri="{FF2B5EF4-FFF2-40B4-BE49-F238E27FC236}">
              <a16:creationId xmlns:a16="http://schemas.microsoft.com/office/drawing/2014/main" id="{945F033B-1D73-4BDE-ADFD-C6D92410939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52" name="Text Box 160">
          <a:extLst>
            <a:ext uri="{FF2B5EF4-FFF2-40B4-BE49-F238E27FC236}">
              <a16:creationId xmlns:a16="http://schemas.microsoft.com/office/drawing/2014/main" id="{01C7BEDB-317F-4A68-9E31-AA1F98ACA47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53" name="Text Box 161">
          <a:extLst>
            <a:ext uri="{FF2B5EF4-FFF2-40B4-BE49-F238E27FC236}">
              <a16:creationId xmlns:a16="http://schemas.microsoft.com/office/drawing/2014/main" id="{4381EBCB-FCE9-4006-AC43-73FC1799530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54" name="Text Box 162">
          <a:extLst>
            <a:ext uri="{FF2B5EF4-FFF2-40B4-BE49-F238E27FC236}">
              <a16:creationId xmlns:a16="http://schemas.microsoft.com/office/drawing/2014/main" id="{CD3D6ED8-07FB-4C67-B365-2FB27C78695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55" name="Text Box 163">
          <a:extLst>
            <a:ext uri="{FF2B5EF4-FFF2-40B4-BE49-F238E27FC236}">
              <a16:creationId xmlns:a16="http://schemas.microsoft.com/office/drawing/2014/main" id="{CB94AACC-6452-4D94-9D6D-67506130B5B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56" name="Text Box 164">
          <a:extLst>
            <a:ext uri="{FF2B5EF4-FFF2-40B4-BE49-F238E27FC236}">
              <a16:creationId xmlns:a16="http://schemas.microsoft.com/office/drawing/2014/main" id="{86109801-FD22-4642-8C1C-9DF2283A438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557" name="Text Box 165">
          <a:extLst>
            <a:ext uri="{FF2B5EF4-FFF2-40B4-BE49-F238E27FC236}">
              <a16:creationId xmlns:a16="http://schemas.microsoft.com/office/drawing/2014/main" id="{4BAEAAD2-6B01-4A18-A6BD-F9A9A98BA90B}"/>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558" name="Text Box 166">
          <a:extLst>
            <a:ext uri="{FF2B5EF4-FFF2-40B4-BE49-F238E27FC236}">
              <a16:creationId xmlns:a16="http://schemas.microsoft.com/office/drawing/2014/main" id="{F75CCA19-C572-4113-97CA-52129A046B00}"/>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59" name="Text Box 167">
          <a:extLst>
            <a:ext uri="{FF2B5EF4-FFF2-40B4-BE49-F238E27FC236}">
              <a16:creationId xmlns:a16="http://schemas.microsoft.com/office/drawing/2014/main" id="{2FD78B3C-D48B-4AD2-9C32-B3B81BDF87C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60" name="Text Box 168">
          <a:extLst>
            <a:ext uri="{FF2B5EF4-FFF2-40B4-BE49-F238E27FC236}">
              <a16:creationId xmlns:a16="http://schemas.microsoft.com/office/drawing/2014/main" id="{9D218CF4-CBA7-4B0B-A968-10D9D4D5513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61" name="Text Box 169">
          <a:extLst>
            <a:ext uri="{FF2B5EF4-FFF2-40B4-BE49-F238E27FC236}">
              <a16:creationId xmlns:a16="http://schemas.microsoft.com/office/drawing/2014/main" id="{86A39261-CABA-40AA-A88C-AAAB2E0A940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62" name="Text Box 170">
          <a:extLst>
            <a:ext uri="{FF2B5EF4-FFF2-40B4-BE49-F238E27FC236}">
              <a16:creationId xmlns:a16="http://schemas.microsoft.com/office/drawing/2014/main" id="{54C1E0E2-62C8-499C-8E1E-C18BD78C71F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63" name="Text Box 171">
          <a:extLst>
            <a:ext uri="{FF2B5EF4-FFF2-40B4-BE49-F238E27FC236}">
              <a16:creationId xmlns:a16="http://schemas.microsoft.com/office/drawing/2014/main" id="{4101A028-1AC7-43B2-9CD7-F0356F42286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64" name="Text Box 172">
          <a:extLst>
            <a:ext uri="{FF2B5EF4-FFF2-40B4-BE49-F238E27FC236}">
              <a16:creationId xmlns:a16="http://schemas.microsoft.com/office/drawing/2014/main" id="{222F65E6-8D1B-4B38-8551-CBA74E72735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65" name="Text Box 173">
          <a:extLst>
            <a:ext uri="{FF2B5EF4-FFF2-40B4-BE49-F238E27FC236}">
              <a16:creationId xmlns:a16="http://schemas.microsoft.com/office/drawing/2014/main" id="{99327589-3DAE-4293-B240-13E753FE813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66" name="Text Box 174">
          <a:extLst>
            <a:ext uri="{FF2B5EF4-FFF2-40B4-BE49-F238E27FC236}">
              <a16:creationId xmlns:a16="http://schemas.microsoft.com/office/drawing/2014/main" id="{EB14690F-5B92-42B3-B57E-3E1584D72DA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67" name="Text Box 175">
          <a:extLst>
            <a:ext uri="{FF2B5EF4-FFF2-40B4-BE49-F238E27FC236}">
              <a16:creationId xmlns:a16="http://schemas.microsoft.com/office/drawing/2014/main" id="{C2C913A3-71FE-4C0A-AC78-B2D2C10B343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68" name="Text Box 176">
          <a:extLst>
            <a:ext uri="{FF2B5EF4-FFF2-40B4-BE49-F238E27FC236}">
              <a16:creationId xmlns:a16="http://schemas.microsoft.com/office/drawing/2014/main" id="{FE5ADC85-489D-4C10-BFAC-AD3D940AA5F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69" name="Text Box 177">
          <a:extLst>
            <a:ext uri="{FF2B5EF4-FFF2-40B4-BE49-F238E27FC236}">
              <a16:creationId xmlns:a16="http://schemas.microsoft.com/office/drawing/2014/main" id="{C25101A3-EF80-4FE0-B174-4C2FC79418C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70" name="Text Box 178">
          <a:extLst>
            <a:ext uri="{FF2B5EF4-FFF2-40B4-BE49-F238E27FC236}">
              <a16:creationId xmlns:a16="http://schemas.microsoft.com/office/drawing/2014/main" id="{0DCDF2B7-AC22-4226-B55A-68C0097E711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71" name="Text Box 179">
          <a:extLst>
            <a:ext uri="{FF2B5EF4-FFF2-40B4-BE49-F238E27FC236}">
              <a16:creationId xmlns:a16="http://schemas.microsoft.com/office/drawing/2014/main" id="{1C4EA9FC-9B10-4D2E-A4AB-62A20EA8706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72" name="Text Box 180">
          <a:extLst>
            <a:ext uri="{FF2B5EF4-FFF2-40B4-BE49-F238E27FC236}">
              <a16:creationId xmlns:a16="http://schemas.microsoft.com/office/drawing/2014/main" id="{A096BA9A-72E1-44A0-BBCC-EE9D55DBE01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73" name="Text Box 181">
          <a:extLst>
            <a:ext uri="{FF2B5EF4-FFF2-40B4-BE49-F238E27FC236}">
              <a16:creationId xmlns:a16="http://schemas.microsoft.com/office/drawing/2014/main" id="{89F7D52F-A5B4-45DA-B357-BAAD3B6C6F6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74" name="Text Box 182">
          <a:extLst>
            <a:ext uri="{FF2B5EF4-FFF2-40B4-BE49-F238E27FC236}">
              <a16:creationId xmlns:a16="http://schemas.microsoft.com/office/drawing/2014/main" id="{81EF2560-DF9F-46B2-81D4-DB4CB662353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75" name="Text Box 183">
          <a:extLst>
            <a:ext uri="{FF2B5EF4-FFF2-40B4-BE49-F238E27FC236}">
              <a16:creationId xmlns:a16="http://schemas.microsoft.com/office/drawing/2014/main" id="{BBF0EC0C-E623-492F-8EEA-8E6A2B5F42B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76" name="Text Box 184">
          <a:extLst>
            <a:ext uri="{FF2B5EF4-FFF2-40B4-BE49-F238E27FC236}">
              <a16:creationId xmlns:a16="http://schemas.microsoft.com/office/drawing/2014/main" id="{EA659244-5E0F-40D0-BDA9-2BA4B431F96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77" name="Text Box 185">
          <a:extLst>
            <a:ext uri="{FF2B5EF4-FFF2-40B4-BE49-F238E27FC236}">
              <a16:creationId xmlns:a16="http://schemas.microsoft.com/office/drawing/2014/main" id="{733300AB-EE40-4446-ABF7-1D5432AFDEF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78" name="Text Box 186">
          <a:extLst>
            <a:ext uri="{FF2B5EF4-FFF2-40B4-BE49-F238E27FC236}">
              <a16:creationId xmlns:a16="http://schemas.microsoft.com/office/drawing/2014/main" id="{16664F6A-5147-434D-B74C-1F470842EA5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79" name="Text Box 187">
          <a:extLst>
            <a:ext uri="{FF2B5EF4-FFF2-40B4-BE49-F238E27FC236}">
              <a16:creationId xmlns:a16="http://schemas.microsoft.com/office/drawing/2014/main" id="{1FD7AA7C-F9AF-4628-86F2-4B4D68578CF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80" name="Text Box 188">
          <a:extLst>
            <a:ext uri="{FF2B5EF4-FFF2-40B4-BE49-F238E27FC236}">
              <a16:creationId xmlns:a16="http://schemas.microsoft.com/office/drawing/2014/main" id="{F0A5CB8F-7C2B-4BA4-A500-6F2DFC44EF9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81" name="Text Box 189">
          <a:extLst>
            <a:ext uri="{FF2B5EF4-FFF2-40B4-BE49-F238E27FC236}">
              <a16:creationId xmlns:a16="http://schemas.microsoft.com/office/drawing/2014/main" id="{77F1F508-F2C2-4D78-8879-0E56CDE387D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82" name="Text Box 190">
          <a:extLst>
            <a:ext uri="{FF2B5EF4-FFF2-40B4-BE49-F238E27FC236}">
              <a16:creationId xmlns:a16="http://schemas.microsoft.com/office/drawing/2014/main" id="{5D8857BB-E48B-4BF6-9861-2FE501528ED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83" name="Text Box 191">
          <a:extLst>
            <a:ext uri="{FF2B5EF4-FFF2-40B4-BE49-F238E27FC236}">
              <a16:creationId xmlns:a16="http://schemas.microsoft.com/office/drawing/2014/main" id="{D35D249C-2D93-4FF2-96DC-0E18305FDA5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84" name="Text Box 192">
          <a:extLst>
            <a:ext uri="{FF2B5EF4-FFF2-40B4-BE49-F238E27FC236}">
              <a16:creationId xmlns:a16="http://schemas.microsoft.com/office/drawing/2014/main" id="{6DDB19BE-EBC4-4D4B-9A53-98DAC3F62DC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85" name="Text Box 194">
          <a:extLst>
            <a:ext uri="{FF2B5EF4-FFF2-40B4-BE49-F238E27FC236}">
              <a16:creationId xmlns:a16="http://schemas.microsoft.com/office/drawing/2014/main" id="{AA4845CB-00A4-492A-B29A-FE38925ACD3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86" name="Text Box 195">
          <a:extLst>
            <a:ext uri="{FF2B5EF4-FFF2-40B4-BE49-F238E27FC236}">
              <a16:creationId xmlns:a16="http://schemas.microsoft.com/office/drawing/2014/main" id="{1A568D2E-142F-4F00-8F5F-0E30DFF7ABB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587" name="Text Box 2">
          <a:extLst>
            <a:ext uri="{FF2B5EF4-FFF2-40B4-BE49-F238E27FC236}">
              <a16:creationId xmlns:a16="http://schemas.microsoft.com/office/drawing/2014/main" id="{BF2B644F-CEED-42E8-94DF-01CAAB1C2C65}"/>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88" name="Text Box 3">
          <a:extLst>
            <a:ext uri="{FF2B5EF4-FFF2-40B4-BE49-F238E27FC236}">
              <a16:creationId xmlns:a16="http://schemas.microsoft.com/office/drawing/2014/main" id="{8798E90B-98F2-4018-AE45-2AC671853D1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89" name="Text Box 4">
          <a:extLst>
            <a:ext uri="{FF2B5EF4-FFF2-40B4-BE49-F238E27FC236}">
              <a16:creationId xmlns:a16="http://schemas.microsoft.com/office/drawing/2014/main" id="{AD566570-D45C-4784-825C-08FB16E6DFD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90" name="Text Box 5">
          <a:extLst>
            <a:ext uri="{FF2B5EF4-FFF2-40B4-BE49-F238E27FC236}">
              <a16:creationId xmlns:a16="http://schemas.microsoft.com/office/drawing/2014/main" id="{D52C2925-B2F2-45AA-8033-A1F6D1D41EA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91" name="Text Box 6">
          <a:extLst>
            <a:ext uri="{FF2B5EF4-FFF2-40B4-BE49-F238E27FC236}">
              <a16:creationId xmlns:a16="http://schemas.microsoft.com/office/drawing/2014/main" id="{D128AAAC-87AD-4F36-9F38-9400C11024E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92" name="Text Box 7">
          <a:extLst>
            <a:ext uri="{FF2B5EF4-FFF2-40B4-BE49-F238E27FC236}">
              <a16:creationId xmlns:a16="http://schemas.microsoft.com/office/drawing/2014/main" id="{22AD334C-CA0A-406C-9319-A6FD0EE906F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593" name="Text Box 8">
          <a:extLst>
            <a:ext uri="{FF2B5EF4-FFF2-40B4-BE49-F238E27FC236}">
              <a16:creationId xmlns:a16="http://schemas.microsoft.com/office/drawing/2014/main" id="{EF32EF12-5860-4333-863B-33426177A5A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94" name="Text Box 9">
          <a:extLst>
            <a:ext uri="{FF2B5EF4-FFF2-40B4-BE49-F238E27FC236}">
              <a16:creationId xmlns:a16="http://schemas.microsoft.com/office/drawing/2014/main" id="{7B26BB35-BD69-4BF9-A201-6FBB8DB82D6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95" name="Text Box 10">
          <a:extLst>
            <a:ext uri="{FF2B5EF4-FFF2-40B4-BE49-F238E27FC236}">
              <a16:creationId xmlns:a16="http://schemas.microsoft.com/office/drawing/2014/main" id="{38FA5A47-4DD4-4623-8B17-7AEC8CFD319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96" name="Text Box 11">
          <a:extLst>
            <a:ext uri="{FF2B5EF4-FFF2-40B4-BE49-F238E27FC236}">
              <a16:creationId xmlns:a16="http://schemas.microsoft.com/office/drawing/2014/main" id="{E90F7853-EF40-4B6D-B3B7-E02F5F373FD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97" name="Text Box 12">
          <a:extLst>
            <a:ext uri="{FF2B5EF4-FFF2-40B4-BE49-F238E27FC236}">
              <a16:creationId xmlns:a16="http://schemas.microsoft.com/office/drawing/2014/main" id="{7BF013E7-7D0B-4721-8B5B-DAD259EACA6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98" name="Text Box 13">
          <a:extLst>
            <a:ext uri="{FF2B5EF4-FFF2-40B4-BE49-F238E27FC236}">
              <a16:creationId xmlns:a16="http://schemas.microsoft.com/office/drawing/2014/main" id="{93A0485E-CF7A-4F3B-A370-A60C799F0F2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599" name="Text Box 14">
          <a:extLst>
            <a:ext uri="{FF2B5EF4-FFF2-40B4-BE49-F238E27FC236}">
              <a16:creationId xmlns:a16="http://schemas.microsoft.com/office/drawing/2014/main" id="{2568A83A-9FEE-46C3-BF97-F7640D82C1C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00" name="Text Box 15">
          <a:extLst>
            <a:ext uri="{FF2B5EF4-FFF2-40B4-BE49-F238E27FC236}">
              <a16:creationId xmlns:a16="http://schemas.microsoft.com/office/drawing/2014/main" id="{CE1C41AD-2BD6-4BF4-AA8F-4D1F56660D6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01" name="Text Box 16">
          <a:extLst>
            <a:ext uri="{FF2B5EF4-FFF2-40B4-BE49-F238E27FC236}">
              <a16:creationId xmlns:a16="http://schemas.microsoft.com/office/drawing/2014/main" id="{33895F37-A7DA-4E5C-8EAA-FD750ED50EE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02" name="Text Box 17">
          <a:extLst>
            <a:ext uri="{FF2B5EF4-FFF2-40B4-BE49-F238E27FC236}">
              <a16:creationId xmlns:a16="http://schemas.microsoft.com/office/drawing/2014/main" id="{E9AF967E-0DDF-4CAA-BAC9-35C3860DA6A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603" name="Text Box 18">
          <a:extLst>
            <a:ext uri="{FF2B5EF4-FFF2-40B4-BE49-F238E27FC236}">
              <a16:creationId xmlns:a16="http://schemas.microsoft.com/office/drawing/2014/main" id="{064855C0-A553-44A5-A945-A7329B212718}"/>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604" name="Text Box 19">
          <a:extLst>
            <a:ext uri="{FF2B5EF4-FFF2-40B4-BE49-F238E27FC236}">
              <a16:creationId xmlns:a16="http://schemas.microsoft.com/office/drawing/2014/main" id="{A95C3EBB-E32D-4D7D-B984-0B4780451E99}"/>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05" name="Text Box 20">
          <a:extLst>
            <a:ext uri="{FF2B5EF4-FFF2-40B4-BE49-F238E27FC236}">
              <a16:creationId xmlns:a16="http://schemas.microsoft.com/office/drawing/2014/main" id="{929D0F08-1C48-4FDC-A1A0-31B9E8D26E8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06" name="Text Box 21">
          <a:extLst>
            <a:ext uri="{FF2B5EF4-FFF2-40B4-BE49-F238E27FC236}">
              <a16:creationId xmlns:a16="http://schemas.microsoft.com/office/drawing/2014/main" id="{5CFD5898-B898-4220-9F46-577A20E63E1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07" name="Text Box 22">
          <a:extLst>
            <a:ext uri="{FF2B5EF4-FFF2-40B4-BE49-F238E27FC236}">
              <a16:creationId xmlns:a16="http://schemas.microsoft.com/office/drawing/2014/main" id="{8A4BB40F-5452-43D8-90C4-9A24C99F8E6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08" name="Text Box 23">
          <a:extLst>
            <a:ext uri="{FF2B5EF4-FFF2-40B4-BE49-F238E27FC236}">
              <a16:creationId xmlns:a16="http://schemas.microsoft.com/office/drawing/2014/main" id="{0B65923F-965C-41E8-8D32-37DAFB267CC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09" name="Text Box 24">
          <a:extLst>
            <a:ext uri="{FF2B5EF4-FFF2-40B4-BE49-F238E27FC236}">
              <a16:creationId xmlns:a16="http://schemas.microsoft.com/office/drawing/2014/main" id="{482A62B3-B996-40DF-AF37-A2A531C3F9B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10" name="Text Box 25">
          <a:extLst>
            <a:ext uri="{FF2B5EF4-FFF2-40B4-BE49-F238E27FC236}">
              <a16:creationId xmlns:a16="http://schemas.microsoft.com/office/drawing/2014/main" id="{1FE8DEB5-EFC8-455B-9B6D-3660372C264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11" name="Text Box 26">
          <a:extLst>
            <a:ext uri="{FF2B5EF4-FFF2-40B4-BE49-F238E27FC236}">
              <a16:creationId xmlns:a16="http://schemas.microsoft.com/office/drawing/2014/main" id="{0C5A4E80-7295-4237-8D16-D7FEB7FF916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12" name="Text Box 27">
          <a:extLst>
            <a:ext uri="{FF2B5EF4-FFF2-40B4-BE49-F238E27FC236}">
              <a16:creationId xmlns:a16="http://schemas.microsoft.com/office/drawing/2014/main" id="{3E38B652-A8CB-40DE-9023-7663EB48734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13" name="Text Box 28">
          <a:extLst>
            <a:ext uri="{FF2B5EF4-FFF2-40B4-BE49-F238E27FC236}">
              <a16:creationId xmlns:a16="http://schemas.microsoft.com/office/drawing/2014/main" id="{660354D9-30E8-4182-B775-605D8221965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14" name="Text Box 29">
          <a:extLst>
            <a:ext uri="{FF2B5EF4-FFF2-40B4-BE49-F238E27FC236}">
              <a16:creationId xmlns:a16="http://schemas.microsoft.com/office/drawing/2014/main" id="{656384F5-6DA9-4D64-A16F-3D6AF3D2C5F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15" name="Text Box 30">
          <a:extLst>
            <a:ext uri="{FF2B5EF4-FFF2-40B4-BE49-F238E27FC236}">
              <a16:creationId xmlns:a16="http://schemas.microsoft.com/office/drawing/2014/main" id="{2A3107E0-9D09-480E-82CA-DFABDBD249E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16" name="Text Box 31">
          <a:extLst>
            <a:ext uri="{FF2B5EF4-FFF2-40B4-BE49-F238E27FC236}">
              <a16:creationId xmlns:a16="http://schemas.microsoft.com/office/drawing/2014/main" id="{14CA8C57-54AC-4DF3-B71C-658BAF122AC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17" name="Text Box 32">
          <a:extLst>
            <a:ext uri="{FF2B5EF4-FFF2-40B4-BE49-F238E27FC236}">
              <a16:creationId xmlns:a16="http://schemas.microsoft.com/office/drawing/2014/main" id="{4423C05F-60DC-4134-8ABE-E9B9DD09782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18" name="Text Box 33">
          <a:extLst>
            <a:ext uri="{FF2B5EF4-FFF2-40B4-BE49-F238E27FC236}">
              <a16:creationId xmlns:a16="http://schemas.microsoft.com/office/drawing/2014/main" id="{E3F3A1BB-D5ED-4974-BA39-AA9573F8EE3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19" name="Text Box 34">
          <a:extLst>
            <a:ext uri="{FF2B5EF4-FFF2-40B4-BE49-F238E27FC236}">
              <a16:creationId xmlns:a16="http://schemas.microsoft.com/office/drawing/2014/main" id="{378B1338-5E9F-4C51-8689-9A4AF3B22D5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20" name="Text Box 35">
          <a:extLst>
            <a:ext uri="{FF2B5EF4-FFF2-40B4-BE49-F238E27FC236}">
              <a16:creationId xmlns:a16="http://schemas.microsoft.com/office/drawing/2014/main" id="{34205C31-039F-4A08-8284-6783547EDFE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21" name="Text Box 36">
          <a:extLst>
            <a:ext uri="{FF2B5EF4-FFF2-40B4-BE49-F238E27FC236}">
              <a16:creationId xmlns:a16="http://schemas.microsoft.com/office/drawing/2014/main" id="{9DE6236C-AA03-4049-833A-74DE1485FB9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22" name="Text Box 37">
          <a:extLst>
            <a:ext uri="{FF2B5EF4-FFF2-40B4-BE49-F238E27FC236}">
              <a16:creationId xmlns:a16="http://schemas.microsoft.com/office/drawing/2014/main" id="{61B94F01-24D7-4659-96CC-A08B0129598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23" name="Text Box 38">
          <a:extLst>
            <a:ext uri="{FF2B5EF4-FFF2-40B4-BE49-F238E27FC236}">
              <a16:creationId xmlns:a16="http://schemas.microsoft.com/office/drawing/2014/main" id="{5BC6F535-8B38-4B65-AC5C-329B24AD0D8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24" name="Text Box 39">
          <a:extLst>
            <a:ext uri="{FF2B5EF4-FFF2-40B4-BE49-F238E27FC236}">
              <a16:creationId xmlns:a16="http://schemas.microsoft.com/office/drawing/2014/main" id="{9E049683-6244-46D3-B8F6-27A0F78F165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25" name="Text Box 40">
          <a:extLst>
            <a:ext uri="{FF2B5EF4-FFF2-40B4-BE49-F238E27FC236}">
              <a16:creationId xmlns:a16="http://schemas.microsoft.com/office/drawing/2014/main" id="{4C1BC7E4-F404-4671-8EA8-53ED9441FCD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26" name="Text Box 41">
          <a:extLst>
            <a:ext uri="{FF2B5EF4-FFF2-40B4-BE49-F238E27FC236}">
              <a16:creationId xmlns:a16="http://schemas.microsoft.com/office/drawing/2014/main" id="{58E0F193-C6A9-4A0B-BC05-2FC907BAA16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27" name="Text Box 42">
          <a:extLst>
            <a:ext uri="{FF2B5EF4-FFF2-40B4-BE49-F238E27FC236}">
              <a16:creationId xmlns:a16="http://schemas.microsoft.com/office/drawing/2014/main" id="{4DAA6924-51E1-49F0-8441-362A3962465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28" name="Text Box 43">
          <a:extLst>
            <a:ext uri="{FF2B5EF4-FFF2-40B4-BE49-F238E27FC236}">
              <a16:creationId xmlns:a16="http://schemas.microsoft.com/office/drawing/2014/main" id="{99007898-5538-4C13-86BC-E9F72A78994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29" name="Text Box 44">
          <a:extLst>
            <a:ext uri="{FF2B5EF4-FFF2-40B4-BE49-F238E27FC236}">
              <a16:creationId xmlns:a16="http://schemas.microsoft.com/office/drawing/2014/main" id="{1CAB98A4-204A-4279-9FFE-C5036403A0C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30" name="Text Box 45">
          <a:extLst>
            <a:ext uri="{FF2B5EF4-FFF2-40B4-BE49-F238E27FC236}">
              <a16:creationId xmlns:a16="http://schemas.microsoft.com/office/drawing/2014/main" id="{26239393-D7C3-4B38-B65B-31A94DB7AF7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31" name="Text Box 46">
          <a:extLst>
            <a:ext uri="{FF2B5EF4-FFF2-40B4-BE49-F238E27FC236}">
              <a16:creationId xmlns:a16="http://schemas.microsoft.com/office/drawing/2014/main" id="{8F483784-C049-49FD-9EFB-FEA8CD985E8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32" name="Text Box 47">
          <a:extLst>
            <a:ext uri="{FF2B5EF4-FFF2-40B4-BE49-F238E27FC236}">
              <a16:creationId xmlns:a16="http://schemas.microsoft.com/office/drawing/2014/main" id="{2EA7AE6F-9959-47B0-9A65-6A5C30B2CBD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33" name="Text Box 48">
          <a:extLst>
            <a:ext uri="{FF2B5EF4-FFF2-40B4-BE49-F238E27FC236}">
              <a16:creationId xmlns:a16="http://schemas.microsoft.com/office/drawing/2014/main" id="{A395A156-AE69-4C10-96F5-533114CBF4F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34" name="Text Box 49">
          <a:extLst>
            <a:ext uri="{FF2B5EF4-FFF2-40B4-BE49-F238E27FC236}">
              <a16:creationId xmlns:a16="http://schemas.microsoft.com/office/drawing/2014/main" id="{324E8A36-1A0D-4DC2-BBF0-989B485353E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635" name="Text Box 50">
          <a:extLst>
            <a:ext uri="{FF2B5EF4-FFF2-40B4-BE49-F238E27FC236}">
              <a16:creationId xmlns:a16="http://schemas.microsoft.com/office/drawing/2014/main" id="{5D32DFE6-9AEB-4A16-B22E-71D9DAAE4A82}"/>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636" name="Text Box 51">
          <a:extLst>
            <a:ext uri="{FF2B5EF4-FFF2-40B4-BE49-F238E27FC236}">
              <a16:creationId xmlns:a16="http://schemas.microsoft.com/office/drawing/2014/main" id="{542B75AB-BF08-488A-BF99-FD99F54B5724}"/>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37" name="Text Box 52">
          <a:extLst>
            <a:ext uri="{FF2B5EF4-FFF2-40B4-BE49-F238E27FC236}">
              <a16:creationId xmlns:a16="http://schemas.microsoft.com/office/drawing/2014/main" id="{90304AD2-54D3-47CB-A765-00294A87900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38" name="Text Box 53">
          <a:extLst>
            <a:ext uri="{FF2B5EF4-FFF2-40B4-BE49-F238E27FC236}">
              <a16:creationId xmlns:a16="http://schemas.microsoft.com/office/drawing/2014/main" id="{4C1FD9DF-EF5D-4857-B4A8-67F0910472E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39" name="Text Box 54">
          <a:extLst>
            <a:ext uri="{FF2B5EF4-FFF2-40B4-BE49-F238E27FC236}">
              <a16:creationId xmlns:a16="http://schemas.microsoft.com/office/drawing/2014/main" id="{18F58458-8CE2-42C8-9666-F7C4418376D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40" name="Text Box 55">
          <a:extLst>
            <a:ext uri="{FF2B5EF4-FFF2-40B4-BE49-F238E27FC236}">
              <a16:creationId xmlns:a16="http://schemas.microsoft.com/office/drawing/2014/main" id="{BFB03C3C-06A0-423A-A728-C9E0FBE50B3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41" name="Text Box 56">
          <a:extLst>
            <a:ext uri="{FF2B5EF4-FFF2-40B4-BE49-F238E27FC236}">
              <a16:creationId xmlns:a16="http://schemas.microsoft.com/office/drawing/2014/main" id="{52AEE678-8BC4-4C18-8EAF-AC94DF3EF63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42" name="Text Box 57">
          <a:extLst>
            <a:ext uri="{FF2B5EF4-FFF2-40B4-BE49-F238E27FC236}">
              <a16:creationId xmlns:a16="http://schemas.microsoft.com/office/drawing/2014/main" id="{ECDEA476-7876-4EB4-B54F-156D4517611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43" name="Text Box 58">
          <a:extLst>
            <a:ext uri="{FF2B5EF4-FFF2-40B4-BE49-F238E27FC236}">
              <a16:creationId xmlns:a16="http://schemas.microsoft.com/office/drawing/2014/main" id="{25887C41-3A47-4F28-B721-837EB764459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44" name="Text Box 59">
          <a:extLst>
            <a:ext uri="{FF2B5EF4-FFF2-40B4-BE49-F238E27FC236}">
              <a16:creationId xmlns:a16="http://schemas.microsoft.com/office/drawing/2014/main" id="{B2AADD98-AFE8-413E-AC11-CCDB281B874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45" name="Text Box 60">
          <a:extLst>
            <a:ext uri="{FF2B5EF4-FFF2-40B4-BE49-F238E27FC236}">
              <a16:creationId xmlns:a16="http://schemas.microsoft.com/office/drawing/2014/main" id="{C5BCCDC9-24EA-4F4C-BFEA-B525790EAF2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46" name="Text Box 61">
          <a:extLst>
            <a:ext uri="{FF2B5EF4-FFF2-40B4-BE49-F238E27FC236}">
              <a16:creationId xmlns:a16="http://schemas.microsoft.com/office/drawing/2014/main" id="{917BCDB3-B8D9-412F-95A3-4808F8686B2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47" name="Text Box 62">
          <a:extLst>
            <a:ext uri="{FF2B5EF4-FFF2-40B4-BE49-F238E27FC236}">
              <a16:creationId xmlns:a16="http://schemas.microsoft.com/office/drawing/2014/main" id="{A99B681E-4AF7-4356-BA85-FC3C73F8563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48" name="Text Box 63">
          <a:extLst>
            <a:ext uri="{FF2B5EF4-FFF2-40B4-BE49-F238E27FC236}">
              <a16:creationId xmlns:a16="http://schemas.microsoft.com/office/drawing/2014/main" id="{E687AD53-2812-4288-9759-2F0BF219E10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49" name="Text Box 64">
          <a:extLst>
            <a:ext uri="{FF2B5EF4-FFF2-40B4-BE49-F238E27FC236}">
              <a16:creationId xmlns:a16="http://schemas.microsoft.com/office/drawing/2014/main" id="{C2FE0265-37E4-4519-9ACC-6024119EE6E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50" name="Text Box 65">
          <a:extLst>
            <a:ext uri="{FF2B5EF4-FFF2-40B4-BE49-F238E27FC236}">
              <a16:creationId xmlns:a16="http://schemas.microsoft.com/office/drawing/2014/main" id="{1A87B09E-3641-4A98-9DE8-322AD60AB39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51" name="Text Box 66">
          <a:extLst>
            <a:ext uri="{FF2B5EF4-FFF2-40B4-BE49-F238E27FC236}">
              <a16:creationId xmlns:a16="http://schemas.microsoft.com/office/drawing/2014/main" id="{C43B985E-8C83-4FAA-8964-20444227E20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652" name="Text Box 67">
          <a:extLst>
            <a:ext uri="{FF2B5EF4-FFF2-40B4-BE49-F238E27FC236}">
              <a16:creationId xmlns:a16="http://schemas.microsoft.com/office/drawing/2014/main" id="{26EB82B3-70D2-488A-BC82-7791E4F1020B}"/>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653" name="Text Box 68">
          <a:extLst>
            <a:ext uri="{FF2B5EF4-FFF2-40B4-BE49-F238E27FC236}">
              <a16:creationId xmlns:a16="http://schemas.microsoft.com/office/drawing/2014/main" id="{1850D0C4-8C6F-4E6D-B552-B24A13FC89E2}"/>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54" name="Text Box 69">
          <a:extLst>
            <a:ext uri="{FF2B5EF4-FFF2-40B4-BE49-F238E27FC236}">
              <a16:creationId xmlns:a16="http://schemas.microsoft.com/office/drawing/2014/main" id="{D0FACD8F-2089-4545-976C-055DD29A61D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55" name="Text Box 70">
          <a:extLst>
            <a:ext uri="{FF2B5EF4-FFF2-40B4-BE49-F238E27FC236}">
              <a16:creationId xmlns:a16="http://schemas.microsoft.com/office/drawing/2014/main" id="{F6C2A884-13D0-45E8-A346-8D331E9CCC9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56" name="Text Box 71">
          <a:extLst>
            <a:ext uri="{FF2B5EF4-FFF2-40B4-BE49-F238E27FC236}">
              <a16:creationId xmlns:a16="http://schemas.microsoft.com/office/drawing/2014/main" id="{54C3F610-5A1D-4A6B-8E0F-9469462969A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57" name="Text Box 72">
          <a:extLst>
            <a:ext uri="{FF2B5EF4-FFF2-40B4-BE49-F238E27FC236}">
              <a16:creationId xmlns:a16="http://schemas.microsoft.com/office/drawing/2014/main" id="{F9BFDA89-1381-41F6-A6BF-26937267BBB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58" name="Text Box 73">
          <a:extLst>
            <a:ext uri="{FF2B5EF4-FFF2-40B4-BE49-F238E27FC236}">
              <a16:creationId xmlns:a16="http://schemas.microsoft.com/office/drawing/2014/main" id="{C35C2B75-8830-4D3F-B5AC-18DC43B58EC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59" name="Text Box 74">
          <a:extLst>
            <a:ext uri="{FF2B5EF4-FFF2-40B4-BE49-F238E27FC236}">
              <a16:creationId xmlns:a16="http://schemas.microsoft.com/office/drawing/2014/main" id="{2EC187E0-451A-4034-831E-E6926370F77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60" name="Text Box 75">
          <a:extLst>
            <a:ext uri="{FF2B5EF4-FFF2-40B4-BE49-F238E27FC236}">
              <a16:creationId xmlns:a16="http://schemas.microsoft.com/office/drawing/2014/main" id="{F9EDABD3-E1A9-4EFE-ACA7-AABB47C22F5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61" name="Text Box 76">
          <a:extLst>
            <a:ext uri="{FF2B5EF4-FFF2-40B4-BE49-F238E27FC236}">
              <a16:creationId xmlns:a16="http://schemas.microsoft.com/office/drawing/2014/main" id="{C19AF02E-D289-4CDE-9557-7D14E3DBE93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62" name="Text Box 77">
          <a:extLst>
            <a:ext uri="{FF2B5EF4-FFF2-40B4-BE49-F238E27FC236}">
              <a16:creationId xmlns:a16="http://schemas.microsoft.com/office/drawing/2014/main" id="{CE582B34-C407-4EDA-8A0B-A1A28D6C4C4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63" name="Text Box 78">
          <a:extLst>
            <a:ext uri="{FF2B5EF4-FFF2-40B4-BE49-F238E27FC236}">
              <a16:creationId xmlns:a16="http://schemas.microsoft.com/office/drawing/2014/main" id="{40ADC5BF-79D7-4836-9A2C-54A11F09B4F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64" name="Text Box 79">
          <a:extLst>
            <a:ext uri="{FF2B5EF4-FFF2-40B4-BE49-F238E27FC236}">
              <a16:creationId xmlns:a16="http://schemas.microsoft.com/office/drawing/2014/main" id="{83EB67B3-0786-4229-A52A-BA6C43BB2E1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65" name="Text Box 80">
          <a:extLst>
            <a:ext uri="{FF2B5EF4-FFF2-40B4-BE49-F238E27FC236}">
              <a16:creationId xmlns:a16="http://schemas.microsoft.com/office/drawing/2014/main" id="{983D3C32-D030-4678-8D43-5501E990869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66" name="Text Box 81">
          <a:extLst>
            <a:ext uri="{FF2B5EF4-FFF2-40B4-BE49-F238E27FC236}">
              <a16:creationId xmlns:a16="http://schemas.microsoft.com/office/drawing/2014/main" id="{3DC70C16-100C-40D9-856B-347DC22BBD9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67" name="Text Box 82">
          <a:extLst>
            <a:ext uri="{FF2B5EF4-FFF2-40B4-BE49-F238E27FC236}">
              <a16:creationId xmlns:a16="http://schemas.microsoft.com/office/drawing/2014/main" id="{F68EF9F0-FAE0-4106-9B0A-E1AD2D81F41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68" name="Text Box 83">
          <a:extLst>
            <a:ext uri="{FF2B5EF4-FFF2-40B4-BE49-F238E27FC236}">
              <a16:creationId xmlns:a16="http://schemas.microsoft.com/office/drawing/2014/main" id="{F229542A-8173-416B-B40C-BB87870B910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69" name="Text Box 84">
          <a:extLst>
            <a:ext uri="{FF2B5EF4-FFF2-40B4-BE49-F238E27FC236}">
              <a16:creationId xmlns:a16="http://schemas.microsoft.com/office/drawing/2014/main" id="{D2278803-38EF-4EE0-930C-080FCB1134A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70" name="Text Box 85">
          <a:extLst>
            <a:ext uri="{FF2B5EF4-FFF2-40B4-BE49-F238E27FC236}">
              <a16:creationId xmlns:a16="http://schemas.microsoft.com/office/drawing/2014/main" id="{A6F358CF-4833-431E-8949-2392A2F2DA8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71" name="Text Box 86">
          <a:extLst>
            <a:ext uri="{FF2B5EF4-FFF2-40B4-BE49-F238E27FC236}">
              <a16:creationId xmlns:a16="http://schemas.microsoft.com/office/drawing/2014/main" id="{9FDDF6CD-8574-4780-9F6F-2E0CF3FC73D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72" name="Text Box 87">
          <a:extLst>
            <a:ext uri="{FF2B5EF4-FFF2-40B4-BE49-F238E27FC236}">
              <a16:creationId xmlns:a16="http://schemas.microsoft.com/office/drawing/2014/main" id="{97C64A35-1ECB-4961-BF57-FCC29169D7E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73" name="Text Box 88">
          <a:extLst>
            <a:ext uri="{FF2B5EF4-FFF2-40B4-BE49-F238E27FC236}">
              <a16:creationId xmlns:a16="http://schemas.microsoft.com/office/drawing/2014/main" id="{2D89F157-9A3F-4710-B834-9F947EF54FA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74" name="Text Box 89">
          <a:extLst>
            <a:ext uri="{FF2B5EF4-FFF2-40B4-BE49-F238E27FC236}">
              <a16:creationId xmlns:a16="http://schemas.microsoft.com/office/drawing/2014/main" id="{D01EAA2D-B5EA-4C13-B8FF-3E0A6A950B6A}"/>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75" name="Text Box 90">
          <a:extLst>
            <a:ext uri="{FF2B5EF4-FFF2-40B4-BE49-F238E27FC236}">
              <a16:creationId xmlns:a16="http://schemas.microsoft.com/office/drawing/2014/main" id="{5C7EA612-AE87-4820-B728-6D59D98B221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76" name="Text Box 91">
          <a:extLst>
            <a:ext uri="{FF2B5EF4-FFF2-40B4-BE49-F238E27FC236}">
              <a16:creationId xmlns:a16="http://schemas.microsoft.com/office/drawing/2014/main" id="{ADC7647F-6FEF-4847-BB2E-33EC02A26FE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77" name="Text Box 92">
          <a:extLst>
            <a:ext uri="{FF2B5EF4-FFF2-40B4-BE49-F238E27FC236}">
              <a16:creationId xmlns:a16="http://schemas.microsoft.com/office/drawing/2014/main" id="{F0421521-E115-41A1-B616-4979E90A4CB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78" name="Text Box 93">
          <a:extLst>
            <a:ext uri="{FF2B5EF4-FFF2-40B4-BE49-F238E27FC236}">
              <a16:creationId xmlns:a16="http://schemas.microsoft.com/office/drawing/2014/main" id="{5DC2803C-5EE9-4964-AE4F-AA2C2D026BC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79" name="Text Box 94">
          <a:extLst>
            <a:ext uri="{FF2B5EF4-FFF2-40B4-BE49-F238E27FC236}">
              <a16:creationId xmlns:a16="http://schemas.microsoft.com/office/drawing/2014/main" id="{A95DC383-7D81-412D-9F8E-BCD2F316C94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80" name="Text Box 95">
          <a:extLst>
            <a:ext uri="{FF2B5EF4-FFF2-40B4-BE49-F238E27FC236}">
              <a16:creationId xmlns:a16="http://schemas.microsoft.com/office/drawing/2014/main" id="{1D0FC0D3-9DC5-46EF-B365-C1778E85333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81" name="Text Box 96">
          <a:extLst>
            <a:ext uri="{FF2B5EF4-FFF2-40B4-BE49-F238E27FC236}">
              <a16:creationId xmlns:a16="http://schemas.microsoft.com/office/drawing/2014/main" id="{041CD1D2-413D-4381-A415-A7280F1450F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82" name="Text Box 97">
          <a:extLst>
            <a:ext uri="{FF2B5EF4-FFF2-40B4-BE49-F238E27FC236}">
              <a16:creationId xmlns:a16="http://schemas.microsoft.com/office/drawing/2014/main" id="{070F36B8-B9DB-4FA5-AE2C-95BE3665366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83" name="Text Box 98">
          <a:extLst>
            <a:ext uri="{FF2B5EF4-FFF2-40B4-BE49-F238E27FC236}">
              <a16:creationId xmlns:a16="http://schemas.microsoft.com/office/drawing/2014/main" id="{CEA581CF-A1BC-4F70-B25C-FDDD915DA94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684" name="Text Box 99">
          <a:extLst>
            <a:ext uri="{FF2B5EF4-FFF2-40B4-BE49-F238E27FC236}">
              <a16:creationId xmlns:a16="http://schemas.microsoft.com/office/drawing/2014/main" id="{97C51ECB-C8B8-4A25-9150-55376491E9A7}"/>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685" name="Text Box 100">
          <a:extLst>
            <a:ext uri="{FF2B5EF4-FFF2-40B4-BE49-F238E27FC236}">
              <a16:creationId xmlns:a16="http://schemas.microsoft.com/office/drawing/2014/main" id="{0ACF31C2-AC98-4933-A90C-B5D1BDAF139A}"/>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86" name="Text Box 101">
          <a:extLst>
            <a:ext uri="{FF2B5EF4-FFF2-40B4-BE49-F238E27FC236}">
              <a16:creationId xmlns:a16="http://schemas.microsoft.com/office/drawing/2014/main" id="{19AE0263-1243-44D4-9C33-EBAC0BF38BF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87" name="Text Box 102">
          <a:extLst>
            <a:ext uri="{FF2B5EF4-FFF2-40B4-BE49-F238E27FC236}">
              <a16:creationId xmlns:a16="http://schemas.microsoft.com/office/drawing/2014/main" id="{B3F91638-5772-47D6-9F03-F85F8C1D8DE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88" name="Text Box 103">
          <a:extLst>
            <a:ext uri="{FF2B5EF4-FFF2-40B4-BE49-F238E27FC236}">
              <a16:creationId xmlns:a16="http://schemas.microsoft.com/office/drawing/2014/main" id="{5ADCFFA3-5396-4C42-BBF6-8D3EE57B98B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89" name="Text Box 104">
          <a:extLst>
            <a:ext uri="{FF2B5EF4-FFF2-40B4-BE49-F238E27FC236}">
              <a16:creationId xmlns:a16="http://schemas.microsoft.com/office/drawing/2014/main" id="{11985ED4-8261-488E-AC54-2D2F1D7DB2B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90" name="Text Box 105">
          <a:extLst>
            <a:ext uri="{FF2B5EF4-FFF2-40B4-BE49-F238E27FC236}">
              <a16:creationId xmlns:a16="http://schemas.microsoft.com/office/drawing/2014/main" id="{C2E66457-990F-4E89-B84F-ACBF8084F04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91" name="Text Box 106">
          <a:extLst>
            <a:ext uri="{FF2B5EF4-FFF2-40B4-BE49-F238E27FC236}">
              <a16:creationId xmlns:a16="http://schemas.microsoft.com/office/drawing/2014/main" id="{31F8E89B-AD2E-40F9-93E8-5723CE152F5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92" name="Text Box 107">
          <a:extLst>
            <a:ext uri="{FF2B5EF4-FFF2-40B4-BE49-F238E27FC236}">
              <a16:creationId xmlns:a16="http://schemas.microsoft.com/office/drawing/2014/main" id="{940C9FBA-C631-4B90-8FA6-5B2F8E9F3F8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93" name="Text Box 108">
          <a:extLst>
            <a:ext uri="{FF2B5EF4-FFF2-40B4-BE49-F238E27FC236}">
              <a16:creationId xmlns:a16="http://schemas.microsoft.com/office/drawing/2014/main" id="{66789426-C259-4071-A5FC-9098E5D1679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94" name="Text Box 109">
          <a:extLst>
            <a:ext uri="{FF2B5EF4-FFF2-40B4-BE49-F238E27FC236}">
              <a16:creationId xmlns:a16="http://schemas.microsoft.com/office/drawing/2014/main" id="{5FE5D094-0F1A-4955-8FD5-C60091435E9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95" name="Text Box 110">
          <a:extLst>
            <a:ext uri="{FF2B5EF4-FFF2-40B4-BE49-F238E27FC236}">
              <a16:creationId xmlns:a16="http://schemas.microsoft.com/office/drawing/2014/main" id="{2A8731B6-210E-4F90-948C-918A5FD7853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96" name="Text Box 111">
          <a:extLst>
            <a:ext uri="{FF2B5EF4-FFF2-40B4-BE49-F238E27FC236}">
              <a16:creationId xmlns:a16="http://schemas.microsoft.com/office/drawing/2014/main" id="{F594A4AE-2AD0-4A4E-AB60-7C86B53345A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697" name="Text Box 112">
          <a:extLst>
            <a:ext uri="{FF2B5EF4-FFF2-40B4-BE49-F238E27FC236}">
              <a16:creationId xmlns:a16="http://schemas.microsoft.com/office/drawing/2014/main" id="{64F145FA-8C24-4762-AB10-2BEB47F6ECF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98" name="Text Box 113">
          <a:extLst>
            <a:ext uri="{FF2B5EF4-FFF2-40B4-BE49-F238E27FC236}">
              <a16:creationId xmlns:a16="http://schemas.microsoft.com/office/drawing/2014/main" id="{43749903-4590-4CDB-997F-5E9F9B3F12C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699" name="Text Box 114">
          <a:extLst>
            <a:ext uri="{FF2B5EF4-FFF2-40B4-BE49-F238E27FC236}">
              <a16:creationId xmlns:a16="http://schemas.microsoft.com/office/drawing/2014/main" id="{F1BC4B54-A7CA-41F7-9746-2852B092C77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00" name="Text Box 115">
          <a:extLst>
            <a:ext uri="{FF2B5EF4-FFF2-40B4-BE49-F238E27FC236}">
              <a16:creationId xmlns:a16="http://schemas.microsoft.com/office/drawing/2014/main" id="{38269F7D-87A6-443F-B7E5-E1381DBC39D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701" name="Text Box 116">
          <a:extLst>
            <a:ext uri="{FF2B5EF4-FFF2-40B4-BE49-F238E27FC236}">
              <a16:creationId xmlns:a16="http://schemas.microsoft.com/office/drawing/2014/main" id="{28CBBAF1-20D1-4B25-AE3D-23E2E41CAAB4}"/>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702" name="Text Box 117">
          <a:extLst>
            <a:ext uri="{FF2B5EF4-FFF2-40B4-BE49-F238E27FC236}">
              <a16:creationId xmlns:a16="http://schemas.microsoft.com/office/drawing/2014/main" id="{CCED39A3-8A34-45B9-A90A-0CB1442B17D7}"/>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03" name="Text Box 118">
          <a:extLst>
            <a:ext uri="{FF2B5EF4-FFF2-40B4-BE49-F238E27FC236}">
              <a16:creationId xmlns:a16="http://schemas.microsoft.com/office/drawing/2014/main" id="{F9F1E3CD-DFFE-401E-AEF8-14CB87337A0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04" name="Text Box 119">
          <a:extLst>
            <a:ext uri="{FF2B5EF4-FFF2-40B4-BE49-F238E27FC236}">
              <a16:creationId xmlns:a16="http://schemas.microsoft.com/office/drawing/2014/main" id="{E906496B-A244-4247-8ACF-AC67583E176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05" name="Text Box 120">
          <a:extLst>
            <a:ext uri="{FF2B5EF4-FFF2-40B4-BE49-F238E27FC236}">
              <a16:creationId xmlns:a16="http://schemas.microsoft.com/office/drawing/2014/main" id="{CCB45B4F-200F-4ACD-9678-59C7774F4DA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06" name="Text Box 121">
          <a:extLst>
            <a:ext uri="{FF2B5EF4-FFF2-40B4-BE49-F238E27FC236}">
              <a16:creationId xmlns:a16="http://schemas.microsoft.com/office/drawing/2014/main" id="{4146691D-CD61-4618-85AD-D9BB907C6FA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07" name="Text Box 122">
          <a:extLst>
            <a:ext uri="{FF2B5EF4-FFF2-40B4-BE49-F238E27FC236}">
              <a16:creationId xmlns:a16="http://schemas.microsoft.com/office/drawing/2014/main" id="{E68EE18B-67B0-47B7-B353-44F7C289C6D4}"/>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08" name="Text Box 123">
          <a:extLst>
            <a:ext uri="{FF2B5EF4-FFF2-40B4-BE49-F238E27FC236}">
              <a16:creationId xmlns:a16="http://schemas.microsoft.com/office/drawing/2014/main" id="{A2792A11-AE73-4D0C-A42B-850E4669AF1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09" name="Text Box 124">
          <a:extLst>
            <a:ext uri="{FF2B5EF4-FFF2-40B4-BE49-F238E27FC236}">
              <a16:creationId xmlns:a16="http://schemas.microsoft.com/office/drawing/2014/main" id="{9E2ED396-62AD-42AA-B2F8-A0082A1C163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10" name="Text Box 125">
          <a:extLst>
            <a:ext uri="{FF2B5EF4-FFF2-40B4-BE49-F238E27FC236}">
              <a16:creationId xmlns:a16="http://schemas.microsoft.com/office/drawing/2014/main" id="{1EAEFAEA-8E37-49CE-8E0E-6EAAD8EA8DB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11" name="Text Box 126">
          <a:extLst>
            <a:ext uri="{FF2B5EF4-FFF2-40B4-BE49-F238E27FC236}">
              <a16:creationId xmlns:a16="http://schemas.microsoft.com/office/drawing/2014/main" id="{8DB34231-D79D-49FB-90A8-A97DA5CBFC3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12" name="Text Box 127">
          <a:extLst>
            <a:ext uri="{FF2B5EF4-FFF2-40B4-BE49-F238E27FC236}">
              <a16:creationId xmlns:a16="http://schemas.microsoft.com/office/drawing/2014/main" id="{5276061E-1550-4FEF-B85D-0748B4EF2B4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13" name="Text Box 128">
          <a:extLst>
            <a:ext uri="{FF2B5EF4-FFF2-40B4-BE49-F238E27FC236}">
              <a16:creationId xmlns:a16="http://schemas.microsoft.com/office/drawing/2014/main" id="{5050B88C-CBFA-4A32-9C83-1B2B17F825B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14" name="Text Box 129">
          <a:extLst>
            <a:ext uri="{FF2B5EF4-FFF2-40B4-BE49-F238E27FC236}">
              <a16:creationId xmlns:a16="http://schemas.microsoft.com/office/drawing/2014/main" id="{DEEA3134-AE30-4176-A823-37C7645F46A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15" name="Text Box 130">
          <a:extLst>
            <a:ext uri="{FF2B5EF4-FFF2-40B4-BE49-F238E27FC236}">
              <a16:creationId xmlns:a16="http://schemas.microsoft.com/office/drawing/2014/main" id="{DD071E63-61B7-46AC-ABF9-99BAE9FDA16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16" name="Text Box 131">
          <a:extLst>
            <a:ext uri="{FF2B5EF4-FFF2-40B4-BE49-F238E27FC236}">
              <a16:creationId xmlns:a16="http://schemas.microsoft.com/office/drawing/2014/main" id="{930DCBD5-F0EA-4422-AFB1-159119A7119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17" name="Text Box 132">
          <a:extLst>
            <a:ext uri="{FF2B5EF4-FFF2-40B4-BE49-F238E27FC236}">
              <a16:creationId xmlns:a16="http://schemas.microsoft.com/office/drawing/2014/main" id="{4CF12730-400A-4924-9B73-476EC6936EF5}"/>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18" name="Text Box 133">
          <a:extLst>
            <a:ext uri="{FF2B5EF4-FFF2-40B4-BE49-F238E27FC236}">
              <a16:creationId xmlns:a16="http://schemas.microsoft.com/office/drawing/2014/main" id="{AC6B9BAA-1B16-4817-A6FC-74C23F6C756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19" name="Text Box 134">
          <a:extLst>
            <a:ext uri="{FF2B5EF4-FFF2-40B4-BE49-F238E27FC236}">
              <a16:creationId xmlns:a16="http://schemas.microsoft.com/office/drawing/2014/main" id="{43CC1902-03DC-4713-9CD0-ADC33CAD8466}"/>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20" name="Text Box 135">
          <a:extLst>
            <a:ext uri="{FF2B5EF4-FFF2-40B4-BE49-F238E27FC236}">
              <a16:creationId xmlns:a16="http://schemas.microsoft.com/office/drawing/2014/main" id="{CE8D8E04-ED40-448D-99BF-D6ABC1345EF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21" name="Text Box 136">
          <a:extLst>
            <a:ext uri="{FF2B5EF4-FFF2-40B4-BE49-F238E27FC236}">
              <a16:creationId xmlns:a16="http://schemas.microsoft.com/office/drawing/2014/main" id="{626FF093-6420-41F9-BC2B-280AF3652C8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22" name="Text Box 137">
          <a:extLst>
            <a:ext uri="{FF2B5EF4-FFF2-40B4-BE49-F238E27FC236}">
              <a16:creationId xmlns:a16="http://schemas.microsoft.com/office/drawing/2014/main" id="{AB98F8A9-98ED-4129-9847-3DDDDD82E8C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23" name="Text Box 138">
          <a:extLst>
            <a:ext uri="{FF2B5EF4-FFF2-40B4-BE49-F238E27FC236}">
              <a16:creationId xmlns:a16="http://schemas.microsoft.com/office/drawing/2014/main" id="{32374425-E897-4642-891C-FB3753B6834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24" name="Text Box 139">
          <a:extLst>
            <a:ext uri="{FF2B5EF4-FFF2-40B4-BE49-F238E27FC236}">
              <a16:creationId xmlns:a16="http://schemas.microsoft.com/office/drawing/2014/main" id="{9CB7478F-28A4-4A3F-99CE-F4FC551FF11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25" name="Text Box 140">
          <a:extLst>
            <a:ext uri="{FF2B5EF4-FFF2-40B4-BE49-F238E27FC236}">
              <a16:creationId xmlns:a16="http://schemas.microsoft.com/office/drawing/2014/main" id="{023E43F9-854D-43D0-B672-4F82C3D295D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26" name="Text Box 141">
          <a:extLst>
            <a:ext uri="{FF2B5EF4-FFF2-40B4-BE49-F238E27FC236}">
              <a16:creationId xmlns:a16="http://schemas.microsoft.com/office/drawing/2014/main" id="{62A64A37-FA42-44D7-8CA1-45D6D8ED580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27" name="Text Box 142">
          <a:extLst>
            <a:ext uri="{FF2B5EF4-FFF2-40B4-BE49-F238E27FC236}">
              <a16:creationId xmlns:a16="http://schemas.microsoft.com/office/drawing/2014/main" id="{1C14282B-CDF0-4000-9025-9F9768050A7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28" name="Text Box 143">
          <a:extLst>
            <a:ext uri="{FF2B5EF4-FFF2-40B4-BE49-F238E27FC236}">
              <a16:creationId xmlns:a16="http://schemas.microsoft.com/office/drawing/2014/main" id="{0E5BEFF6-1EA3-42A9-9D2A-E90ABBA0656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29" name="Text Box 144">
          <a:extLst>
            <a:ext uri="{FF2B5EF4-FFF2-40B4-BE49-F238E27FC236}">
              <a16:creationId xmlns:a16="http://schemas.microsoft.com/office/drawing/2014/main" id="{FF21B5A0-1899-4356-A66F-FE0D142090C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30" name="Text Box 145">
          <a:extLst>
            <a:ext uri="{FF2B5EF4-FFF2-40B4-BE49-F238E27FC236}">
              <a16:creationId xmlns:a16="http://schemas.microsoft.com/office/drawing/2014/main" id="{452EEE1C-6CB9-4695-8ED0-B8FDFBEADC6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31" name="Text Box 146">
          <a:extLst>
            <a:ext uri="{FF2B5EF4-FFF2-40B4-BE49-F238E27FC236}">
              <a16:creationId xmlns:a16="http://schemas.microsoft.com/office/drawing/2014/main" id="{EEB35569-17F2-4503-AD19-3E35069E4E7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32" name="Text Box 147">
          <a:extLst>
            <a:ext uri="{FF2B5EF4-FFF2-40B4-BE49-F238E27FC236}">
              <a16:creationId xmlns:a16="http://schemas.microsoft.com/office/drawing/2014/main" id="{87F5C61A-56AB-491F-B216-F1F0D766D6E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733" name="Text Box 148">
          <a:extLst>
            <a:ext uri="{FF2B5EF4-FFF2-40B4-BE49-F238E27FC236}">
              <a16:creationId xmlns:a16="http://schemas.microsoft.com/office/drawing/2014/main" id="{051C11DD-49B0-43F1-97F8-E128C710BA70}"/>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734" name="Text Box 149">
          <a:extLst>
            <a:ext uri="{FF2B5EF4-FFF2-40B4-BE49-F238E27FC236}">
              <a16:creationId xmlns:a16="http://schemas.microsoft.com/office/drawing/2014/main" id="{ACA7918A-39FD-4F08-9130-3479AF9EA048}"/>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35" name="Text Box 150">
          <a:extLst>
            <a:ext uri="{FF2B5EF4-FFF2-40B4-BE49-F238E27FC236}">
              <a16:creationId xmlns:a16="http://schemas.microsoft.com/office/drawing/2014/main" id="{FCC935DB-9133-4BFD-A82D-1E92D6BF0F6A}"/>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36" name="Text Box 151">
          <a:extLst>
            <a:ext uri="{FF2B5EF4-FFF2-40B4-BE49-F238E27FC236}">
              <a16:creationId xmlns:a16="http://schemas.microsoft.com/office/drawing/2014/main" id="{C863CEB7-D0B9-4B9D-A734-3D0541EDB5F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37" name="Text Box 152">
          <a:extLst>
            <a:ext uri="{FF2B5EF4-FFF2-40B4-BE49-F238E27FC236}">
              <a16:creationId xmlns:a16="http://schemas.microsoft.com/office/drawing/2014/main" id="{A6D03165-4BFF-4B03-80D6-B29AFF8DE2F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38" name="Text Box 153">
          <a:extLst>
            <a:ext uri="{FF2B5EF4-FFF2-40B4-BE49-F238E27FC236}">
              <a16:creationId xmlns:a16="http://schemas.microsoft.com/office/drawing/2014/main" id="{E872EF6B-C74C-4342-95FC-41BD2730E1D8}"/>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39" name="Text Box 154">
          <a:extLst>
            <a:ext uri="{FF2B5EF4-FFF2-40B4-BE49-F238E27FC236}">
              <a16:creationId xmlns:a16="http://schemas.microsoft.com/office/drawing/2014/main" id="{EF61DC71-315C-4D7F-874D-20CB1A17323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40" name="Text Box 155">
          <a:extLst>
            <a:ext uri="{FF2B5EF4-FFF2-40B4-BE49-F238E27FC236}">
              <a16:creationId xmlns:a16="http://schemas.microsoft.com/office/drawing/2014/main" id="{CF66FFAF-E9EB-446E-8A88-E8C245524091}"/>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41" name="Text Box 156">
          <a:extLst>
            <a:ext uri="{FF2B5EF4-FFF2-40B4-BE49-F238E27FC236}">
              <a16:creationId xmlns:a16="http://schemas.microsoft.com/office/drawing/2014/main" id="{1C2C5AF8-BBD4-4E78-8E41-0D4599F78FC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42" name="Text Box 157">
          <a:extLst>
            <a:ext uri="{FF2B5EF4-FFF2-40B4-BE49-F238E27FC236}">
              <a16:creationId xmlns:a16="http://schemas.microsoft.com/office/drawing/2014/main" id="{4ACE5812-B9A4-4D77-B606-1B65933C257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43" name="Text Box 158">
          <a:extLst>
            <a:ext uri="{FF2B5EF4-FFF2-40B4-BE49-F238E27FC236}">
              <a16:creationId xmlns:a16="http://schemas.microsoft.com/office/drawing/2014/main" id="{4F727165-2D27-4F1E-AEAB-A7C2C4ED5C81}"/>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44" name="Text Box 159">
          <a:extLst>
            <a:ext uri="{FF2B5EF4-FFF2-40B4-BE49-F238E27FC236}">
              <a16:creationId xmlns:a16="http://schemas.microsoft.com/office/drawing/2014/main" id="{6CF343BA-6370-4684-A119-9E0D7A66064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45" name="Text Box 160">
          <a:extLst>
            <a:ext uri="{FF2B5EF4-FFF2-40B4-BE49-F238E27FC236}">
              <a16:creationId xmlns:a16="http://schemas.microsoft.com/office/drawing/2014/main" id="{C27464A0-ECE8-4CC4-BA9D-A09C59F2DE70}"/>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46" name="Text Box 161">
          <a:extLst>
            <a:ext uri="{FF2B5EF4-FFF2-40B4-BE49-F238E27FC236}">
              <a16:creationId xmlns:a16="http://schemas.microsoft.com/office/drawing/2014/main" id="{9AE0C17C-699B-4B57-B010-7E0DD4184AEB}"/>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47" name="Text Box 162">
          <a:extLst>
            <a:ext uri="{FF2B5EF4-FFF2-40B4-BE49-F238E27FC236}">
              <a16:creationId xmlns:a16="http://schemas.microsoft.com/office/drawing/2014/main" id="{F14B6689-482C-4F9E-ABDF-F30AFF313A2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48" name="Text Box 163">
          <a:extLst>
            <a:ext uri="{FF2B5EF4-FFF2-40B4-BE49-F238E27FC236}">
              <a16:creationId xmlns:a16="http://schemas.microsoft.com/office/drawing/2014/main" id="{F3B8B0AB-9D1F-43D6-AEA1-459AD6FCB497}"/>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49" name="Text Box 164">
          <a:extLst>
            <a:ext uri="{FF2B5EF4-FFF2-40B4-BE49-F238E27FC236}">
              <a16:creationId xmlns:a16="http://schemas.microsoft.com/office/drawing/2014/main" id="{F714D00E-1686-4D96-B0C4-D29EDD3152A9}"/>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750" name="Text Box 165">
          <a:extLst>
            <a:ext uri="{FF2B5EF4-FFF2-40B4-BE49-F238E27FC236}">
              <a16:creationId xmlns:a16="http://schemas.microsoft.com/office/drawing/2014/main" id="{7852FF40-AA21-4051-905A-F4CECB053387}"/>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67174</xdr:rowOff>
    </xdr:to>
    <xdr:sp macro="" textlink="">
      <xdr:nvSpPr>
        <xdr:cNvPr id="751" name="Text Box 166">
          <a:extLst>
            <a:ext uri="{FF2B5EF4-FFF2-40B4-BE49-F238E27FC236}">
              <a16:creationId xmlns:a16="http://schemas.microsoft.com/office/drawing/2014/main" id="{915629F8-E00E-4333-B5D1-FD866DEEC374}"/>
            </a:ext>
          </a:extLst>
        </xdr:cNvPr>
        <xdr:cNvSpPr txBox="1">
          <a:spLocks noChangeArrowheads="1"/>
        </xdr:cNvSpPr>
      </xdr:nvSpPr>
      <xdr:spPr bwMode="auto">
        <a:xfrm>
          <a:off x="590550" y="952500"/>
          <a:ext cx="76200"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52" name="Text Box 167">
          <a:extLst>
            <a:ext uri="{FF2B5EF4-FFF2-40B4-BE49-F238E27FC236}">
              <a16:creationId xmlns:a16="http://schemas.microsoft.com/office/drawing/2014/main" id="{65179D29-1A03-4CBF-921E-5DC6BE51C9DD}"/>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53" name="Text Box 168">
          <a:extLst>
            <a:ext uri="{FF2B5EF4-FFF2-40B4-BE49-F238E27FC236}">
              <a16:creationId xmlns:a16="http://schemas.microsoft.com/office/drawing/2014/main" id="{C24DEC7B-7E52-404A-9196-81421646115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54" name="Text Box 169">
          <a:extLst>
            <a:ext uri="{FF2B5EF4-FFF2-40B4-BE49-F238E27FC236}">
              <a16:creationId xmlns:a16="http://schemas.microsoft.com/office/drawing/2014/main" id="{FF85B65D-187F-4F0A-8434-51FE5B9BCD9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55" name="Text Box 170">
          <a:extLst>
            <a:ext uri="{FF2B5EF4-FFF2-40B4-BE49-F238E27FC236}">
              <a16:creationId xmlns:a16="http://schemas.microsoft.com/office/drawing/2014/main" id="{2AC4B66F-B41C-4852-B9E4-AB2EB6B4DA0F}"/>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56" name="Text Box 171">
          <a:extLst>
            <a:ext uri="{FF2B5EF4-FFF2-40B4-BE49-F238E27FC236}">
              <a16:creationId xmlns:a16="http://schemas.microsoft.com/office/drawing/2014/main" id="{B0E2DF14-8066-402D-8A7B-697E8223392C}"/>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57" name="Text Box 172">
          <a:extLst>
            <a:ext uri="{FF2B5EF4-FFF2-40B4-BE49-F238E27FC236}">
              <a16:creationId xmlns:a16="http://schemas.microsoft.com/office/drawing/2014/main" id="{216449CC-1061-4365-820B-546CB41F6870}"/>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58" name="Text Box 173">
          <a:extLst>
            <a:ext uri="{FF2B5EF4-FFF2-40B4-BE49-F238E27FC236}">
              <a16:creationId xmlns:a16="http://schemas.microsoft.com/office/drawing/2014/main" id="{19684B27-43CF-4A7A-A7EA-A9FFE99B52D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59" name="Text Box 174">
          <a:extLst>
            <a:ext uri="{FF2B5EF4-FFF2-40B4-BE49-F238E27FC236}">
              <a16:creationId xmlns:a16="http://schemas.microsoft.com/office/drawing/2014/main" id="{9A9949CE-16A2-448E-BCCF-5F422D1210F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60" name="Text Box 175">
          <a:extLst>
            <a:ext uri="{FF2B5EF4-FFF2-40B4-BE49-F238E27FC236}">
              <a16:creationId xmlns:a16="http://schemas.microsoft.com/office/drawing/2014/main" id="{9E442FD3-4367-44C3-89C3-1F615B92BBAE}"/>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61" name="Text Box 176">
          <a:extLst>
            <a:ext uri="{FF2B5EF4-FFF2-40B4-BE49-F238E27FC236}">
              <a16:creationId xmlns:a16="http://schemas.microsoft.com/office/drawing/2014/main" id="{1245BD69-8F41-42FA-8DBF-EA192D14AF2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62" name="Text Box 177">
          <a:extLst>
            <a:ext uri="{FF2B5EF4-FFF2-40B4-BE49-F238E27FC236}">
              <a16:creationId xmlns:a16="http://schemas.microsoft.com/office/drawing/2014/main" id="{94A2CE6D-6061-4CD4-8943-1E9F0A175CB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63" name="Text Box 178">
          <a:extLst>
            <a:ext uri="{FF2B5EF4-FFF2-40B4-BE49-F238E27FC236}">
              <a16:creationId xmlns:a16="http://schemas.microsoft.com/office/drawing/2014/main" id="{2A66B841-DE96-49CA-9C30-88483844B569}"/>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64" name="Text Box 179">
          <a:extLst>
            <a:ext uri="{FF2B5EF4-FFF2-40B4-BE49-F238E27FC236}">
              <a16:creationId xmlns:a16="http://schemas.microsoft.com/office/drawing/2014/main" id="{E1FC83AE-8382-4A7E-B058-E9D659A8B66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65" name="Text Box 180">
          <a:extLst>
            <a:ext uri="{FF2B5EF4-FFF2-40B4-BE49-F238E27FC236}">
              <a16:creationId xmlns:a16="http://schemas.microsoft.com/office/drawing/2014/main" id="{B2E1DEE3-6926-4A44-B575-32EA55E75556}"/>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66" name="Text Box 181">
          <a:extLst>
            <a:ext uri="{FF2B5EF4-FFF2-40B4-BE49-F238E27FC236}">
              <a16:creationId xmlns:a16="http://schemas.microsoft.com/office/drawing/2014/main" id="{F55D0A3D-E097-4308-8A5E-5D125C94E47B}"/>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67" name="Text Box 182">
          <a:extLst>
            <a:ext uri="{FF2B5EF4-FFF2-40B4-BE49-F238E27FC236}">
              <a16:creationId xmlns:a16="http://schemas.microsoft.com/office/drawing/2014/main" id="{E9013EA8-4062-43D1-983A-C4F94C4D4545}"/>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68" name="Text Box 183">
          <a:extLst>
            <a:ext uri="{FF2B5EF4-FFF2-40B4-BE49-F238E27FC236}">
              <a16:creationId xmlns:a16="http://schemas.microsoft.com/office/drawing/2014/main" id="{EC37B8F3-CF6D-4A10-B15E-DB3D4722A0C4}"/>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69" name="Text Box 184">
          <a:extLst>
            <a:ext uri="{FF2B5EF4-FFF2-40B4-BE49-F238E27FC236}">
              <a16:creationId xmlns:a16="http://schemas.microsoft.com/office/drawing/2014/main" id="{4D583570-FC7F-450B-9CD4-92837281CAEC}"/>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70" name="Text Box 185">
          <a:extLst>
            <a:ext uri="{FF2B5EF4-FFF2-40B4-BE49-F238E27FC236}">
              <a16:creationId xmlns:a16="http://schemas.microsoft.com/office/drawing/2014/main" id="{B73BCCAD-855F-4269-B460-AABA36DC680D}"/>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71" name="Text Box 186">
          <a:extLst>
            <a:ext uri="{FF2B5EF4-FFF2-40B4-BE49-F238E27FC236}">
              <a16:creationId xmlns:a16="http://schemas.microsoft.com/office/drawing/2014/main" id="{ECD2C15B-51F7-4486-8BD1-7B8EB858D3D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72" name="Text Box 187">
          <a:extLst>
            <a:ext uri="{FF2B5EF4-FFF2-40B4-BE49-F238E27FC236}">
              <a16:creationId xmlns:a16="http://schemas.microsoft.com/office/drawing/2014/main" id="{B7DA8854-7008-4530-ABC2-465174301ECE}"/>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73" name="Text Box 188">
          <a:extLst>
            <a:ext uri="{FF2B5EF4-FFF2-40B4-BE49-F238E27FC236}">
              <a16:creationId xmlns:a16="http://schemas.microsoft.com/office/drawing/2014/main" id="{008D3E23-9592-469E-B39F-5E89A58B95A7}"/>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74" name="Text Box 189">
          <a:extLst>
            <a:ext uri="{FF2B5EF4-FFF2-40B4-BE49-F238E27FC236}">
              <a16:creationId xmlns:a16="http://schemas.microsoft.com/office/drawing/2014/main" id="{5FE6199F-8102-41EC-8EBA-6C15D7C4616F}"/>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75" name="Text Box 190">
          <a:extLst>
            <a:ext uri="{FF2B5EF4-FFF2-40B4-BE49-F238E27FC236}">
              <a16:creationId xmlns:a16="http://schemas.microsoft.com/office/drawing/2014/main" id="{C81878E1-01EC-49C1-BC95-D3CA2DCAFC38}"/>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76" name="Text Box 191">
          <a:extLst>
            <a:ext uri="{FF2B5EF4-FFF2-40B4-BE49-F238E27FC236}">
              <a16:creationId xmlns:a16="http://schemas.microsoft.com/office/drawing/2014/main" id="{015738C2-0D5C-4761-8EE2-B8AF595F6A23}"/>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67174</xdr:rowOff>
    </xdr:to>
    <xdr:sp macro="" textlink="">
      <xdr:nvSpPr>
        <xdr:cNvPr id="777" name="Text Box 192">
          <a:extLst>
            <a:ext uri="{FF2B5EF4-FFF2-40B4-BE49-F238E27FC236}">
              <a16:creationId xmlns:a16="http://schemas.microsoft.com/office/drawing/2014/main" id="{F9BA89CB-E196-4861-A977-FC3014558E32}"/>
            </a:ext>
          </a:extLst>
        </xdr:cNvPr>
        <xdr:cNvSpPr txBox="1">
          <a:spLocks noChangeArrowheads="1"/>
        </xdr:cNvSpPr>
      </xdr:nvSpPr>
      <xdr:spPr bwMode="auto">
        <a:xfrm>
          <a:off x="63817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78" name="Text Box 194">
          <a:extLst>
            <a:ext uri="{FF2B5EF4-FFF2-40B4-BE49-F238E27FC236}">
              <a16:creationId xmlns:a16="http://schemas.microsoft.com/office/drawing/2014/main" id="{6BDE370F-06D1-4BDD-866A-0CFB85F1AB73}"/>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67174</xdr:rowOff>
    </xdr:to>
    <xdr:sp macro="" textlink="">
      <xdr:nvSpPr>
        <xdr:cNvPr id="779" name="Text Box 195">
          <a:extLst>
            <a:ext uri="{FF2B5EF4-FFF2-40B4-BE49-F238E27FC236}">
              <a16:creationId xmlns:a16="http://schemas.microsoft.com/office/drawing/2014/main" id="{8B0EF3DA-2458-4E2F-BCA7-A2DFF663EFE2}"/>
            </a:ext>
          </a:extLst>
        </xdr:cNvPr>
        <xdr:cNvSpPr txBox="1">
          <a:spLocks noChangeArrowheads="1"/>
        </xdr:cNvSpPr>
      </xdr:nvSpPr>
      <xdr:spPr bwMode="auto">
        <a:xfrm>
          <a:off x="581025" y="952500"/>
          <a:ext cx="104775" cy="56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780" name="Text Box 2">
          <a:extLst>
            <a:ext uri="{FF2B5EF4-FFF2-40B4-BE49-F238E27FC236}">
              <a16:creationId xmlns:a16="http://schemas.microsoft.com/office/drawing/2014/main" id="{02346C0A-C159-4436-8180-4E614F33F6A3}"/>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781" name="Text Box 3">
          <a:extLst>
            <a:ext uri="{FF2B5EF4-FFF2-40B4-BE49-F238E27FC236}">
              <a16:creationId xmlns:a16="http://schemas.microsoft.com/office/drawing/2014/main" id="{D28F73FE-7A07-460C-918D-52FB621AA2B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782" name="Text Box 4">
          <a:extLst>
            <a:ext uri="{FF2B5EF4-FFF2-40B4-BE49-F238E27FC236}">
              <a16:creationId xmlns:a16="http://schemas.microsoft.com/office/drawing/2014/main" id="{84910868-C72E-4CBB-A604-45D3872C0123}"/>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783" name="Text Box 5">
          <a:extLst>
            <a:ext uri="{FF2B5EF4-FFF2-40B4-BE49-F238E27FC236}">
              <a16:creationId xmlns:a16="http://schemas.microsoft.com/office/drawing/2014/main" id="{D5A30F69-697D-492E-8AAD-448361AF0C9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784" name="Text Box 6">
          <a:extLst>
            <a:ext uri="{FF2B5EF4-FFF2-40B4-BE49-F238E27FC236}">
              <a16:creationId xmlns:a16="http://schemas.microsoft.com/office/drawing/2014/main" id="{311D03AB-E149-4A2A-AFEC-E21FD01425D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785" name="Text Box 7">
          <a:extLst>
            <a:ext uri="{FF2B5EF4-FFF2-40B4-BE49-F238E27FC236}">
              <a16:creationId xmlns:a16="http://schemas.microsoft.com/office/drawing/2014/main" id="{B0DF92B7-CBE6-4DC3-8047-9D685602B7C1}"/>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786" name="Text Box 8">
          <a:extLst>
            <a:ext uri="{FF2B5EF4-FFF2-40B4-BE49-F238E27FC236}">
              <a16:creationId xmlns:a16="http://schemas.microsoft.com/office/drawing/2014/main" id="{E7ED90D9-B244-475D-8FAF-B4AC010FE03B}"/>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787" name="Text Box 9">
          <a:extLst>
            <a:ext uri="{FF2B5EF4-FFF2-40B4-BE49-F238E27FC236}">
              <a16:creationId xmlns:a16="http://schemas.microsoft.com/office/drawing/2014/main" id="{35A5565C-C9DD-4CF4-AE22-BD26FD932FB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788" name="Text Box 10">
          <a:extLst>
            <a:ext uri="{FF2B5EF4-FFF2-40B4-BE49-F238E27FC236}">
              <a16:creationId xmlns:a16="http://schemas.microsoft.com/office/drawing/2014/main" id="{CDFB3E17-7ECA-4B72-A90E-4D9609777A7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789" name="Text Box 11">
          <a:extLst>
            <a:ext uri="{FF2B5EF4-FFF2-40B4-BE49-F238E27FC236}">
              <a16:creationId xmlns:a16="http://schemas.microsoft.com/office/drawing/2014/main" id="{10D14EF5-7F9D-4664-8913-EDCD7A975693}"/>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790" name="Text Box 12">
          <a:extLst>
            <a:ext uri="{FF2B5EF4-FFF2-40B4-BE49-F238E27FC236}">
              <a16:creationId xmlns:a16="http://schemas.microsoft.com/office/drawing/2014/main" id="{354E63E7-0B89-401C-8AB8-FD888405E9F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791" name="Text Box 13">
          <a:extLst>
            <a:ext uri="{FF2B5EF4-FFF2-40B4-BE49-F238E27FC236}">
              <a16:creationId xmlns:a16="http://schemas.microsoft.com/office/drawing/2014/main" id="{C0FEBBAC-B1B6-476F-967C-C630605607A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792" name="Text Box 14">
          <a:extLst>
            <a:ext uri="{FF2B5EF4-FFF2-40B4-BE49-F238E27FC236}">
              <a16:creationId xmlns:a16="http://schemas.microsoft.com/office/drawing/2014/main" id="{B4D8ECB8-E32C-4E8B-800A-19FAD2FB82D4}"/>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793" name="Text Box 15">
          <a:extLst>
            <a:ext uri="{FF2B5EF4-FFF2-40B4-BE49-F238E27FC236}">
              <a16:creationId xmlns:a16="http://schemas.microsoft.com/office/drawing/2014/main" id="{28AFC5C2-685F-4B00-8659-2B7832E98B8A}"/>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794" name="Text Box 16">
          <a:extLst>
            <a:ext uri="{FF2B5EF4-FFF2-40B4-BE49-F238E27FC236}">
              <a16:creationId xmlns:a16="http://schemas.microsoft.com/office/drawing/2014/main" id="{03EFCCB7-1D42-4761-905F-80BE529A5ECF}"/>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795" name="Text Box 17">
          <a:extLst>
            <a:ext uri="{FF2B5EF4-FFF2-40B4-BE49-F238E27FC236}">
              <a16:creationId xmlns:a16="http://schemas.microsoft.com/office/drawing/2014/main" id="{B8571CA9-13AB-4553-BA36-F99EE34252E1}"/>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796" name="Text Box 18">
          <a:extLst>
            <a:ext uri="{FF2B5EF4-FFF2-40B4-BE49-F238E27FC236}">
              <a16:creationId xmlns:a16="http://schemas.microsoft.com/office/drawing/2014/main" id="{147C405C-AE16-4B87-A566-5A696EDBB2A6}"/>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797" name="Text Box 19">
          <a:extLst>
            <a:ext uri="{FF2B5EF4-FFF2-40B4-BE49-F238E27FC236}">
              <a16:creationId xmlns:a16="http://schemas.microsoft.com/office/drawing/2014/main" id="{4192D928-7E42-4E82-A593-A960C2565C0C}"/>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798" name="Text Box 20">
          <a:extLst>
            <a:ext uri="{FF2B5EF4-FFF2-40B4-BE49-F238E27FC236}">
              <a16:creationId xmlns:a16="http://schemas.microsoft.com/office/drawing/2014/main" id="{81E04372-2892-4754-ADDD-5E6B68B0CCF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799" name="Text Box 21">
          <a:extLst>
            <a:ext uri="{FF2B5EF4-FFF2-40B4-BE49-F238E27FC236}">
              <a16:creationId xmlns:a16="http://schemas.microsoft.com/office/drawing/2014/main" id="{441A196E-94F6-49BE-925C-ADB2EEF5ACB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00" name="Text Box 22">
          <a:extLst>
            <a:ext uri="{FF2B5EF4-FFF2-40B4-BE49-F238E27FC236}">
              <a16:creationId xmlns:a16="http://schemas.microsoft.com/office/drawing/2014/main" id="{097C4219-7FBB-4526-880E-79FE98966F8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01" name="Text Box 23">
          <a:extLst>
            <a:ext uri="{FF2B5EF4-FFF2-40B4-BE49-F238E27FC236}">
              <a16:creationId xmlns:a16="http://schemas.microsoft.com/office/drawing/2014/main" id="{4499288B-C93D-4AF2-9DE6-A480FBC7412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02" name="Text Box 24">
          <a:extLst>
            <a:ext uri="{FF2B5EF4-FFF2-40B4-BE49-F238E27FC236}">
              <a16:creationId xmlns:a16="http://schemas.microsoft.com/office/drawing/2014/main" id="{B4AB9F73-4671-41A7-8A66-35D4CEB17E8B}"/>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03" name="Text Box 25">
          <a:extLst>
            <a:ext uri="{FF2B5EF4-FFF2-40B4-BE49-F238E27FC236}">
              <a16:creationId xmlns:a16="http://schemas.microsoft.com/office/drawing/2014/main" id="{6A4232E3-C347-408D-A595-F9DFB0C56480}"/>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04" name="Text Box 26">
          <a:extLst>
            <a:ext uri="{FF2B5EF4-FFF2-40B4-BE49-F238E27FC236}">
              <a16:creationId xmlns:a16="http://schemas.microsoft.com/office/drawing/2014/main" id="{17D99064-9422-4C3A-9A9F-FCB37E098DE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05" name="Text Box 27">
          <a:extLst>
            <a:ext uri="{FF2B5EF4-FFF2-40B4-BE49-F238E27FC236}">
              <a16:creationId xmlns:a16="http://schemas.microsoft.com/office/drawing/2014/main" id="{38631A63-B762-4913-BEB6-4B19F5DC338B}"/>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06" name="Text Box 28">
          <a:extLst>
            <a:ext uri="{FF2B5EF4-FFF2-40B4-BE49-F238E27FC236}">
              <a16:creationId xmlns:a16="http://schemas.microsoft.com/office/drawing/2014/main" id="{54FDEDFD-7E73-4FAA-B4D1-3070CBFAB16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07" name="Text Box 29">
          <a:extLst>
            <a:ext uri="{FF2B5EF4-FFF2-40B4-BE49-F238E27FC236}">
              <a16:creationId xmlns:a16="http://schemas.microsoft.com/office/drawing/2014/main" id="{FF174BD6-0EA9-4A81-A86E-AD0761E35FB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08" name="Text Box 30">
          <a:extLst>
            <a:ext uri="{FF2B5EF4-FFF2-40B4-BE49-F238E27FC236}">
              <a16:creationId xmlns:a16="http://schemas.microsoft.com/office/drawing/2014/main" id="{3D41E7D2-A6DA-4003-83D4-C9FEABED238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09" name="Text Box 31">
          <a:extLst>
            <a:ext uri="{FF2B5EF4-FFF2-40B4-BE49-F238E27FC236}">
              <a16:creationId xmlns:a16="http://schemas.microsoft.com/office/drawing/2014/main" id="{F0A624E2-4B34-4275-A557-440AA268613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10" name="Text Box 32">
          <a:extLst>
            <a:ext uri="{FF2B5EF4-FFF2-40B4-BE49-F238E27FC236}">
              <a16:creationId xmlns:a16="http://schemas.microsoft.com/office/drawing/2014/main" id="{D952A062-B1ED-4BEF-824F-35BE887B20B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11" name="Text Box 33">
          <a:extLst>
            <a:ext uri="{FF2B5EF4-FFF2-40B4-BE49-F238E27FC236}">
              <a16:creationId xmlns:a16="http://schemas.microsoft.com/office/drawing/2014/main" id="{07041B1E-0B43-4DC7-BE97-383078486950}"/>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12" name="Text Box 34">
          <a:extLst>
            <a:ext uri="{FF2B5EF4-FFF2-40B4-BE49-F238E27FC236}">
              <a16:creationId xmlns:a16="http://schemas.microsoft.com/office/drawing/2014/main" id="{CD075DF9-115C-4292-8902-5B1AF18855B8}"/>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13" name="Text Box 35">
          <a:extLst>
            <a:ext uri="{FF2B5EF4-FFF2-40B4-BE49-F238E27FC236}">
              <a16:creationId xmlns:a16="http://schemas.microsoft.com/office/drawing/2014/main" id="{DDD22487-EF41-4FDC-A318-372484C3ED4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14" name="Text Box 36">
          <a:extLst>
            <a:ext uri="{FF2B5EF4-FFF2-40B4-BE49-F238E27FC236}">
              <a16:creationId xmlns:a16="http://schemas.microsoft.com/office/drawing/2014/main" id="{48AE8478-DA9F-4D1D-8269-DEE559F971F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15" name="Text Box 37">
          <a:extLst>
            <a:ext uri="{FF2B5EF4-FFF2-40B4-BE49-F238E27FC236}">
              <a16:creationId xmlns:a16="http://schemas.microsoft.com/office/drawing/2014/main" id="{C477CFB6-0F22-4853-BED7-C08FCBE1552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16" name="Text Box 38">
          <a:extLst>
            <a:ext uri="{FF2B5EF4-FFF2-40B4-BE49-F238E27FC236}">
              <a16:creationId xmlns:a16="http://schemas.microsoft.com/office/drawing/2014/main" id="{A3C73BC3-98E1-4FB8-B754-A57205301FF8}"/>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17" name="Text Box 39">
          <a:extLst>
            <a:ext uri="{FF2B5EF4-FFF2-40B4-BE49-F238E27FC236}">
              <a16:creationId xmlns:a16="http://schemas.microsoft.com/office/drawing/2014/main" id="{CDD098A8-1649-4D9D-8FC9-901B149098BC}"/>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18" name="Text Box 40">
          <a:extLst>
            <a:ext uri="{FF2B5EF4-FFF2-40B4-BE49-F238E27FC236}">
              <a16:creationId xmlns:a16="http://schemas.microsoft.com/office/drawing/2014/main" id="{4AC0DDAA-EDAA-4B12-89F8-ACB7876DC677}"/>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19" name="Text Box 41">
          <a:extLst>
            <a:ext uri="{FF2B5EF4-FFF2-40B4-BE49-F238E27FC236}">
              <a16:creationId xmlns:a16="http://schemas.microsoft.com/office/drawing/2014/main" id="{0DE3C771-2487-4A8A-9B46-39B3C351CE1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20" name="Text Box 42">
          <a:extLst>
            <a:ext uri="{FF2B5EF4-FFF2-40B4-BE49-F238E27FC236}">
              <a16:creationId xmlns:a16="http://schemas.microsoft.com/office/drawing/2014/main" id="{22B5F452-9214-4E62-BBB3-D4C402C108A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21" name="Text Box 43">
          <a:extLst>
            <a:ext uri="{FF2B5EF4-FFF2-40B4-BE49-F238E27FC236}">
              <a16:creationId xmlns:a16="http://schemas.microsoft.com/office/drawing/2014/main" id="{CF62AC05-4E00-403D-82E5-65AE272F737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22" name="Text Box 44">
          <a:extLst>
            <a:ext uri="{FF2B5EF4-FFF2-40B4-BE49-F238E27FC236}">
              <a16:creationId xmlns:a16="http://schemas.microsoft.com/office/drawing/2014/main" id="{E14BAA02-99A8-44F0-B42E-AF2B499CE4E4}"/>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23" name="Text Box 45">
          <a:extLst>
            <a:ext uri="{FF2B5EF4-FFF2-40B4-BE49-F238E27FC236}">
              <a16:creationId xmlns:a16="http://schemas.microsoft.com/office/drawing/2014/main" id="{F412B639-0ACF-4190-916B-333B4ED5A79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24" name="Text Box 46">
          <a:extLst>
            <a:ext uri="{FF2B5EF4-FFF2-40B4-BE49-F238E27FC236}">
              <a16:creationId xmlns:a16="http://schemas.microsoft.com/office/drawing/2014/main" id="{1B2578F9-1D37-4335-9D46-35F9BA81D47E}"/>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25" name="Text Box 47">
          <a:extLst>
            <a:ext uri="{FF2B5EF4-FFF2-40B4-BE49-F238E27FC236}">
              <a16:creationId xmlns:a16="http://schemas.microsoft.com/office/drawing/2014/main" id="{F35B7537-6080-4717-8D51-A391FEF83FC7}"/>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26" name="Text Box 48">
          <a:extLst>
            <a:ext uri="{FF2B5EF4-FFF2-40B4-BE49-F238E27FC236}">
              <a16:creationId xmlns:a16="http://schemas.microsoft.com/office/drawing/2014/main" id="{6C5E84CE-E864-4CCD-BB64-B37371ED5AE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27" name="Text Box 49">
          <a:extLst>
            <a:ext uri="{FF2B5EF4-FFF2-40B4-BE49-F238E27FC236}">
              <a16:creationId xmlns:a16="http://schemas.microsoft.com/office/drawing/2014/main" id="{A2CC0D85-6D06-4C13-8319-255B6FD35FAF}"/>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828" name="Text Box 50">
          <a:extLst>
            <a:ext uri="{FF2B5EF4-FFF2-40B4-BE49-F238E27FC236}">
              <a16:creationId xmlns:a16="http://schemas.microsoft.com/office/drawing/2014/main" id="{ADE67BBA-2730-4598-9B6D-A08AAD6AD2B6}"/>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829" name="Text Box 51">
          <a:extLst>
            <a:ext uri="{FF2B5EF4-FFF2-40B4-BE49-F238E27FC236}">
              <a16:creationId xmlns:a16="http://schemas.microsoft.com/office/drawing/2014/main" id="{42277F8C-676D-4FB1-BB1C-798A3166FD71}"/>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30" name="Text Box 52">
          <a:extLst>
            <a:ext uri="{FF2B5EF4-FFF2-40B4-BE49-F238E27FC236}">
              <a16:creationId xmlns:a16="http://schemas.microsoft.com/office/drawing/2014/main" id="{E43872DB-9469-4566-8810-6BECD7856A74}"/>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31" name="Text Box 53">
          <a:extLst>
            <a:ext uri="{FF2B5EF4-FFF2-40B4-BE49-F238E27FC236}">
              <a16:creationId xmlns:a16="http://schemas.microsoft.com/office/drawing/2014/main" id="{5926DDA9-B10A-4ECD-B0A3-1D87AB3399B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32" name="Text Box 54">
          <a:extLst>
            <a:ext uri="{FF2B5EF4-FFF2-40B4-BE49-F238E27FC236}">
              <a16:creationId xmlns:a16="http://schemas.microsoft.com/office/drawing/2014/main" id="{7AB899A7-0ED1-42EF-8413-4C68C79AB62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33" name="Text Box 55">
          <a:extLst>
            <a:ext uri="{FF2B5EF4-FFF2-40B4-BE49-F238E27FC236}">
              <a16:creationId xmlns:a16="http://schemas.microsoft.com/office/drawing/2014/main" id="{E3B3CFFD-BCF1-4C75-B20D-9FA1BF42349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34" name="Text Box 56">
          <a:extLst>
            <a:ext uri="{FF2B5EF4-FFF2-40B4-BE49-F238E27FC236}">
              <a16:creationId xmlns:a16="http://schemas.microsoft.com/office/drawing/2014/main" id="{AF886105-5E5E-4F3A-AAFE-0645BF24525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35" name="Text Box 57">
          <a:extLst>
            <a:ext uri="{FF2B5EF4-FFF2-40B4-BE49-F238E27FC236}">
              <a16:creationId xmlns:a16="http://schemas.microsoft.com/office/drawing/2014/main" id="{9D74BF50-AC22-428E-B2BF-BF3CAE543FA0}"/>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36" name="Text Box 58">
          <a:extLst>
            <a:ext uri="{FF2B5EF4-FFF2-40B4-BE49-F238E27FC236}">
              <a16:creationId xmlns:a16="http://schemas.microsoft.com/office/drawing/2014/main" id="{848EF39A-E0A2-4129-9773-276B2264BD7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37" name="Text Box 59">
          <a:extLst>
            <a:ext uri="{FF2B5EF4-FFF2-40B4-BE49-F238E27FC236}">
              <a16:creationId xmlns:a16="http://schemas.microsoft.com/office/drawing/2014/main" id="{205E92CE-6AB4-4EBB-AE3B-93122E45462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38" name="Text Box 60">
          <a:extLst>
            <a:ext uri="{FF2B5EF4-FFF2-40B4-BE49-F238E27FC236}">
              <a16:creationId xmlns:a16="http://schemas.microsoft.com/office/drawing/2014/main" id="{D9ED03C8-D3E8-4023-A7E0-64BE2011D0B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39" name="Text Box 61">
          <a:extLst>
            <a:ext uri="{FF2B5EF4-FFF2-40B4-BE49-F238E27FC236}">
              <a16:creationId xmlns:a16="http://schemas.microsoft.com/office/drawing/2014/main" id="{B4A601B3-13F9-420E-A8CA-0CBCAADB114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40" name="Text Box 62">
          <a:extLst>
            <a:ext uri="{FF2B5EF4-FFF2-40B4-BE49-F238E27FC236}">
              <a16:creationId xmlns:a16="http://schemas.microsoft.com/office/drawing/2014/main" id="{D21B5982-2169-4F49-82D0-B15C757FA2C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41" name="Text Box 63">
          <a:extLst>
            <a:ext uri="{FF2B5EF4-FFF2-40B4-BE49-F238E27FC236}">
              <a16:creationId xmlns:a16="http://schemas.microsoft.com/office/drawing/2014/main" id="{59D159C8-2941-4197-8B1E-901BD961BF0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42" name="Text Box 64">
          <a:extLst>
            <a:ext uri="{FF2B5EF4-FFF2-40B4-BE49-F238E27FC236}">
              <a16:creationId xmlns:a16="http://schemas.microsoft.com/office/drawing/2014/main" id="{D4708D17-6E77-4643-AC24-105DFA257E5E}"/>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43" name="Text Box 65">
          <a:extLst>
            <a:ext uri="{FF2B5EF4-FFF2-40B4-BE49-F238E27FC236}">
              <a16:creationId xmlns:a16="http://schemas.microsoft.com/office/drawing/2014/main" id="{4B4A8169-1747-4E46-BD6C-CB86C67C78D1}"/>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44" name="Text Box 66">
          <a:extLst>
            <a:ext uri="{FF2B5EF4-FFF2-40B4-BE49-F238E27FC236}">
              <a16:creationId xmlns:a16="http://schemas.microsoft.com/office/drawing/2014/main" id="{4F5446B3-DE6E-41E0-A367-DCAEE37F457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845" name="Text Box 67">
          <a:extLst>
            <a:ext uri="{FF2B5EF4-FFF2-40B4-BE49-F238E27FC236}">
              <a16:creationId xmlns:a16="http://schemas.microsoft.com/office/drawing/2014/main" id="{F81CDAF6-1E46-41AB-9305-745A73EAEB7C}"/>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846" name="Text Box 68">
          <a:extLst>
            <a:ext uri="{FF2B5EF4-FFF2-40B4-BE49-F238E27FC236}">
              <a16:creationId xmlns:a16="http://schemas.microsoft.com/office/drawing/2014/main" id="{CF97A73D-6CFC-4BE4-B4A5-1E2EBA0C1DCB}"/>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47" name="Text Box 69">
          <a:extLst>
            <a:ext uri="{FF2B5EF4-FFF2-40B4-BE49-F238E27FC236}">
              <a16:creationId xmlns:a16="http://schemas.microsoft.com/office/drawing/2014/main" id="{411C1BAE-9729-412F-9042-F0B0FAD5D0D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48" name="Text Box 70">
          <a:extLst>
            <a:ext uri="{FF2B5EF4-FFF2-40B4-BE49-F238E27FC236}">
              <a16:creationId xmlns:a16="http://schemas.microsoft.com/office/drawing/2014/main" id="{F1CE1989-3A06-4DEC-AA03-3D5096A563A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49" name="Text Box 71">
          <a:extLst>
            <a:ext uri="{FF2B5EF4-FFF2-40B4-BE49-F238E27FC236}">
              <a16:creationId xmlns:a16="http://schemas.microsoft.com/office/drawing/2014/main" id="{821B565F-C400-483C-A9F4-59573719A61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50" name="Text Box 72">
          <a:extLst>
            <a:ext uri="{FF2B5EF4-FFF2-40B4-BE49-F238E27FC236}">
              <a16:creationId xmlns:a16="http://schemas.microsoft.com/office/drawing/2014/main" id="{42A293D3-C9BF-4672-BFA4-F208F6D96B29}"/>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51" name="Text Box 73">
          <a:extLst>
            <a:ext uri="{FF2B5EF4-FFF2-40B4-BE49-F238E27FC236}">
              <a16:creationId xmlns:a16="http://schemas.microsoft.com/office/drawing/2014/main" id="{240CE9F4-F42A-42AD-87F8-E71DC9599CC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52" name="Text Box 74">
          <a:extLst>
            <a:ext uri="{FF2B5EF4-FFF2-40B4-BE49-F238E27FC236}">
              <a16:creationId xmlns:a16="http://schemas.microsoft.com/office/drawing/2014/main" id="{B9DDB4F0-AF88-4BDA-A389-83B160CD543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53" name="Text Box 75">
          <a:extLst>
            <a:ext uri="{FF2B5EF4-FFF2-40B4-BE49-F238E27FC236}">
              <a16:creationId xmlns:a16="http://schemas.microsoft.com/office/drawing/2014/main" id="{90F8D244-002C-4BCA-810A-93E08FD35EFE}"/>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54" name="Text Box 76">
          <a:extLst>
            <a:ext uri="{FF2B5EF4-FFF2-40B4-BE49-F238E27FC236}">
              <a16:creationId xmlns:a16="http://schemas.microsoft.com/office/drawing/2014/main" id="{7C57442A-9338-4807-AB79-CACE61763DC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55" name="Text Box 77">
          <a:extLst>
            <a:ext uri="{FF2B5EF4-FFF2-40B4-BE49-F238E27FC236}">
              <a16:creationId xmlns:a16="http://schemas.microsoft.com/office/drawing/2014/main" id="{FD0B0B63-5FD4-462F-9942-613075F307D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56" name="Text Box 78">
          <a:extLst>
            <a:ext uri="{FF2B5EF4-FFF2-40B4-BE49-F238E27FC236}">
              <a16:creationId xmlns:a16="http://schemas.microsoft.com/office/drawing/2014/main" id="{85FD15AA-E85B-4D82-B59B-06C72B536AAF}"/>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57" name="Text Box 79">
          <a:extLst>
            <a:ext uri="{FF2B5EF4-FFF2-40B4-BE49-F238E27FC236}">
              <a16:creationId xmlns:a16="http://schemas.microsoft.com/office/drawing/2014/main" id="{C5A76A41-18DC-4BD4-89F4-B1E7CDCC880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58" name="Text Box 80">
          <a:extLst>
            <a:ext uri="{FF2B5EF4-FFF2-40B4-BE49-F238E27FC236}">
              <a16:creationId xmlns:a16="http://schemas.microsoft.com/office/drawing/2014/main" id="{EFEB7861-EDBC-4F58-A198-5E91C6A0F2A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59" name="Text Box 81">
          <a:extLst>
            <a:ext uri="{FF2B5EF4-FFF2-40B4-BE49-F238E27FC236}">
              <a16:creationId xmlns:a16="http://schemas.microsoft.com/office/drawing/2014/main" id="{A30398AD-C008-4B16-A8B3-7C6DE591267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60" name="Text Box 82">
          <a:extLst>
            <a:ext uri="{FF2B5EF4-FFF2-40B4-BE49-F238E27FC236}">
              <a16:creationId xmlns:a16="http://schemas.microsoft.com/office/drawing/2014/main" id="{F6F63186-3F48-40D5-8298-C06FAFFFBA1F}"/>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61" name="Text Box 83">
          <a:extLst>
            <a:ext uri="{FF2B5EF4-FFF2-40B4-BE49-F238E27FC236}">
              <a16:creationId xmlns:a16="http://schemas.microsoft.com/office/drawing/2014/main" id="{84B19ECC-1420-449A-B205-486175F66C9B}"/>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62" name="Text Box 84">
          <a:extLst>
            <a:ext uri="{FF2B5EF4-FFF2-40B4-BE49-F238E27FC236}">
              <a16:creationId xmlns:a16="http://schemas.microsoft.com/office/drawing/2014/main" id="{EC639348-86E6-4EF8-8F41-62FCF8A73FF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63" name="Text Box 85">
          <a:extLst>
            <a:ext uri="{FF2B5EF4-FFF2-40B4-BE49-F238E27FC236}">
              <a16:creationId xmlns:a16="http://schemas.microsoft.com/office/drawing/2014/main" id="{49A9D15F-9E35-42A0-997A-7AB6C68BF8C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64" name="Text Box 86">
          <a:extLst>
            <a:ext uri="{FF2B5EF4-FFF2-40B4-BE49-F238E27FC236}">
              <a16:creationId xmlns:a16="http://schemas.microsoft.com/office/drawing/2014/main" id="{4B96A4B8-926C-41E5-AC0E-CFA7ADAAC59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65" name="Text Box 87">
          <a:extLst>
            <a:ext uri="{FF2B5EF4-FFF2-40B4-BE49-F238E27FC236}">
              <a16:creationId xmlns:a16="http://schemas.microsoft.com/office/drawing/2014/main" id="{7CFA0350-D528-45E7-9F6B-37B90D3941D9}"/>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66" name="Text Box 88">
          <a:extLst>
            <a:ext uri="{FF2B5EF4-FFF2-40B4-BE49-F238E27FC236}">
              <a16:creationId xmlns:a16="http://schemas.microsoft.com/office/drawing/2014/main" id="{CF11F493-9B0C-4E07-97EC-BD8B71D801E1}"/>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67" name="Text Box 89">
          <a:extLst>
            <a:ext uri="{FF2B5EF4-FFF2-40B4-BE49-F238E27FC236}">
              <a16:creationId xmlns:a16="http://schemas.microsoft.com/office/drawing/2014/main" id="{AA579475-99F7-4829-8922-49687B102333}"/>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68" name="Text Box 90">
          <a:extLst>
            <a:ext uri="{FF2B5EF4-FFF2-40B4-BE49-F238E27FC236}">
              <a16:creationId xmlns:a16="http://schemas.microsoft.com/office/drawing/2014/main" id="{73D8484A-0A8E-4369-AD72-FE755E81842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69" name="Text Box 91">
          <a:extLst>
            <a:ext uri="{FF2B5EF4-FFF2-40B4-BE49-F238E27FC236}">
              <a16:creationId xmlns:a16="http://schemas.microsoft.com/office/drawing/2014/main" id="{1C2030FF-1A6E-45A3-93D3-3DF0C1194D44}"/>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70" name="Text Box 92">
          <a:extLst>
            <a:ext uri="{FF2B5EF4-FFF2-40B4-BE49-F238E27FC236}">
              <a16:creationId xmlns:a16="http://schemas.microsoft.com/office/drawing/2014/main" id="{329786A6-9F06-4997-995C-034A74861EF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71" name="Text Box 93">
          <a:extLst>
            <a:ext uri="{FF2B5EF4-FFF2-40B4-BE49-F238E27FC236}">
              <a16:creationId xmlns:a16="http://schemas.microsoft.com/office/drawing/2014/main" id="{E898AE53-80F5-4300-99D7-6F7BBCA5967B}"/>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72" name="Text Box 94">
          <a:extLst>
            <a:ext uri="{FF2B5EF4-FFF2-40B4-BE49-F238E27FC236}">
              <a16:creationId xmlns:a16="http://schemas.microsoft.com/office/drawing/2014/main" id="{A87DAC00-5AA4-47C2-95B7-CCF622EBF95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73" name="Text Box 95">
          <a:extLst>
            <a:ext uri="{FF2B5EF4-FFF2-40B4-BE49-F238E27FC236}">
              <a16:creationId xmlns:a16="http://schemas.microsoft.com/office/drawing/2014/main" id="{775D2B3E-A7B4-445F-B87F-2052665676E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74" name="Text Box 96">
          <a:extLst>
            <a:ext uri="{FF2B5EF4-FFF2-40B4-BE49-F238E27FC236}">
              <a16:creationId xmlns:a16="http://schemas.microsoft.com/office/drawing/2014/main" id="{1DB252F3-5629-4C83-B24E-58F7CEECA13F}"/>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75" name="Text Box 97">
          <a:extLst>
            <a:ext uri="{FF2B5EF4-FFF2-40B4-BE49-F238E27FC236}">
              <a16:creationId xmlns:a16="http://schemas.microsoft.com/office/drawing/2014/main" id="{4B8488CD-AC97-4514-A9C0-BB6E4F00DA7A}"/>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76" name="Text Box 98">
          <a:extLst>
            <a:ext uri="{FF2B5EF4-FFF2-40B4-BE49-F238E27FC236}">
              <a16:creationId xmlns:a16="http://schemas.microsoft.com/office/drawing/2014/main" id="{68A3CBA7-6473-4946-A89C-75425924E4F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877" name="Text Box 99">
          <a:extLst>
            <a:ext uri="{FF2B5EF4-FFF2-40B4-BE49-F238E27FC236}">
              <a16:creationId xmlns:a16="http://schemas.microsoft.com/office/drawing/2014/main" id="{38F99EDF-451C-4AB1-A1D4-A73638CD60D9}"/>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878" name="Text Box 100">
          <a:extLst>
            <a:ext uri="{FF2B5EF4-FFF2-40B4-BE49-F238E27FC236}">
              <a16:creationId xmlns:a16="http://schemas.microsoft.com/office/drawing/2014/main" id="{1131A0E5-8DE3-413C-9B74-CCCE3005ECF0}"/>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79" name="Text Box 101">
          <a:extLst>
            <a:ext uri="{FF2B5EF4-FFF2-40B4-BE49-F238E27FC236}">
              <a16:creationId xmlns:a16="http://schemas.microsoft.com/office/drawing/2014/main" id="{01C7CC90-75B3-447C-A557-F6D237703CA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80" name="Text Box 102">
          <a:extLst>
            <a:ext uri="{FF2B5EF4-FFF2-40B4-BE49-F238E27FC236}">
              <a16:creationId xmlns:a16="http://schemas.microsoft.com/office/drawing/2014/main" id="{E9559ED5-E39C-4FA6-ABDE-D0A4361B5EE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81" name="Text Box 103">
          <a:extLst>
            <a:ext uri="{FF2B5EF4-FFF2-40B4-BE49-F238E27FC236}">
              <a16:creationId xmlns:a16="http://schemas.microsoft.com/office/drawing/2014/main" id="{97E98FC3-1399-4BFE-A874-1EEC6FB476A4}"/>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82" name="Text Box 104">
          <a:extLst>
            <a:ext uri="{FF2B5EF4-FFF2-40B4-BE49-F238E27FC236}">
              <a16:creationId xmlns:a16="http://schemas.microsoft.com/office/drawing/2014/main" id="{E1FD51DC-02F7-4779-A1FB-19B837EB4B4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83" name="Text Box 105">
          <a:extLst>
            <a:ext uri="{FF2B5EF4-FFF2-40B4-BE49-F238E27FC236}">
              <a16:creationId xmlns:a16="http://schemas.microsoft.com/office/drawing/2014/main" id="{3EF95A85-06F6-4A83-8F84-CFC5C9BCA301}"/>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84" name="Text Box 106">
          <a:extLst>
            <a:ext uri="{FF2B5EF4-FFF2-40B4-BE49-F238E27FC236}">
              <a16:creationId xmlns:a16="http://schemas.microsoft.com/office/drawing/2014/main" id="{1C925E94-E3FC-4E8F-B900-3CB406BA3D7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85" name="Text Box 107">
          <a:extLst>
            <a:ext uri="{FF2B5EF4-FFF2-40B4-BE49-F238E27FC236}">
              <a16:creationId xmlns:a16="http://schemas.microsoft.com/office/drawing/2014/main" id="{2F29C045-9D25-4A65-8450-EE5332C5040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86" name="Text Box 108">
          <a:extLst>
            <a:ext uri="{FF2B5EF4-FFF2-40B4-BE49-F238E27FC236}">
              <a16:creationId xmlns:a16="http://schemas.microsoft.com/office/drawing/2014/main" id="{E0A80BFA-6546-4631-9265-8035BEAB80A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87" name="Text Box 109">
          <a:extLst>
            <a:ext uri="{FF2B5EF4-FFF2-40B4-BE49-F238E27FC236}">
              <a16:creationId xmlns:a16="http://schemas.microsoft.com/office/drawing/2014/main" id="{0E72AF1B-70E4-4E73-92D1-E91F647ABD43}"/>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88" name="Text Box 110">
          <a:extLst>
            <a:ext uri="{FF2B5EF4-FFF2-40B4-BE49-F238E27FC236}">
              <a16:creationId xmlns:a16="http://schemas.microsoft.com/office/drawing/2014/main" id="{DE709B94-B488-433B-8B35-D1D27993A60F}"/>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89" name="Text Box 111">
          <a:extLst>
            <a:ext uri="{FF2B5EF4-FFF2-40B4-BE49-F238E27FC236}">
              <a16:creationId xmlns:a16="http://schemas.microsoft.com/office/drawing/2014/main" id="{A1EF61A4-62F5-42CD-AAFF-314FEF5D2B4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90" name="Text Box 112">
          <a:extLst>
            <a:ext uri="{FF2B5EF4-FFF2-40B4-BE49-F238E27FC236}">
              <a16:creationId xmlns:a16="http://schemas.microsoft.com/office/drawing/2014/main" id="{9637D1EC-D02A-45C6-AF04-8C6953C8098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91" name="Text Box 113">
          <a:extLst>
            <a:ext uri="{FF2B5EF4-FFF2-40B4-BE49-F238E27FC236}">
              <a16:creationId xmlns:a16="http://schemas.microsoft.com/office/drawing/2014/main" id="{0D99AB8A-73D9-443A-94E3-028A34D9375B}"/>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92" name="Text Box 114">
          <a:extLst>
            <a:ext uri="{FF2B5EF4-FFF2-40B4-BE49-F238E27FC236}">
              <a16:creationId xmlns:a16="http://schemas.microsoft.com/office/drawing/2014/main" id="{1A6B963D-255A-4F11-8D92-20B517171787}"/>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93" name="Text Box 115">
          <a:extLst>
            <a:ext uri="{FF2B5EF4-FFF2-40B4-BE49-F238E27FC236}">
              <a16:creationId xmlns:a16="http://schemas.microsoft.com/office/drawing/2014/main" id="{258EDDFE-DD49-4B1A-BA5B-2FD4356B13A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894" name="Text Box 116">
          <a:extLst>
            <a:ext uri="{FF2B5EF4-FFF2-40B4-BE49-F238E27FC236}">
              <a16:creationId xmlns:a16="http://schemas.microsoft.com/office/drawing/2014/main" id="{E3F0792E-88A1-4B96-9066-8A22EB4BC79D}"/>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895" name="Text Box 117">
          <a:extLst>
            <a:ext uri="{FF2B5EF4-FFF2-40B4-BE49-F238E27FC236}">
              <a16:creationId xmlns:a16="http://schemas.microsoft.com/office/drawing/2014/main" id="{0AB0618A-D412-41FD-80FF-76BFC8A99A0B}"/>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96" name="Text Box 118">
          <a:extLst>
            <a:ext uri="{FF2B5EF4-FFF2-40B4-BE49-F238E27FC236}">
              <a16:creationId xmlns:a16="http://schemas.microsoft.com/office/drawing/2014/main" id="{F6008C2D-9D5B-4CF2-8BD7-1A715B6D362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97" name="Text Box 119">
          <a:extLst>
            <a:ext uri="{FF2B5EF4-FFF2-40B4-BE49-F238E27FC236}">
              <a16:creationId xmlns:a16="http://schemas.microsoft.com/office/drawing/2014/main" id="{92B2497C-0969-4E4D-9B42-A3812CAEF4B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898" name="Text Box 120">
          <a:extLst>
            <a:ext uri="{FF2B5EF4-FFF2-40B4-BE49-F238E27FC236}">
              <a16:creationId xmlns:a16="http://schemas.microsoft.com/office/drawing/2014/main" id="{F97F271B-1F88-48F6-A2CB-D5019FAFCB5B}"/>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899" name="Text Box 121">
          <a:extLst>
            <a:ext uri="{FF2B5EF4-FFF2-40B4-BE49-F238E27FC236}">
              <a16:creationId xmlns:a16="http://schemas.microsoft.com/office/drawing/2014/main" id="{36189D91-0517-4864-A1A7-C09D6AAC10F0}"/>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00" name="Text Box 122">
          <a:extLst>
            <a:ext uri="{FF2B5EF4-FFF2-40B4-BE49-F238E27FC236}">
              <a16:creationId xmlns:a16="http://schemas.microsoft.com/office/drawing/2014/main" id="{EF276A21-7807-427E-A3D3-D3F4F7DD5D3D}"/>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01" name="Text Box 123">
          <a:extLst>
            <a:ext uri="{FF2B5EF4-FFF2-40B4-BE49-F238E27FC236}">
              <a16:creationId xmlns:a16="http://schemas.microsoft.com/office/drawing/2014/main" id="{05490511-46A8-42E7-9CD4-55E0CA8E145D}"/>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02" name="Text Box 124">
          <a:extLst>
            <a:ext uri="{FF2B5EF4-FFF2-40B4-BE49-F238E27FC236}">
              <a16:creationId xmlns:a16="http://schemas.microsoft.com/office/drawing/2014/main" id="{A697735C-3DE6-4C7F-A480-58AD4AEAEAE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03" name="Text Box 125">
          <a:extLst>
            <a:ext uri="{FF2B5EF4-FFF2-40B4-BE49-F238E27FC236}">
              <a16:creationId xmlns:a16="http://schemas.microsoft.com/office/drawing/2014/main" id="{18AF2462-BE88-4CB6-8842-CCBC9F17CBA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04" name="Text Box 126">
          <a:extLst>
            <a:ext uri="{FF2B5EF4-FFF2-40B4-BE49-F238E27FC236}">
              <a16:creationId xmlns:a16="http://schemas.microsoft.com/office/drawing/2014/main" id="{8A81AD00-79F1-485E-82FA-B63E4CDCCE1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05" name="Text Box 127">
          <a:extLst>
            <a:ext uri="{FF2B5EF4-FFF2-40B4-BE49-F238E27FC236}">
              <a16:creationId xmlns:a16="http://schemas.microsoft.com/office/drawing/2014/main" id="{10265D5E-EA8E-497A-B333-8B513C5EFA8E}"/>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06" name="Text Box 128">
          <a:extLst>
            <a:ext uri="{FF2B5EF4-FFF2-40B4-BE49-F238E27FC236}">
              <a16:creationId xmlns:a16="http://schemas.microsoft.com/office/drawing/2014/main" id="{07081F1A-7B5A-46F7-B09E-EB15BC7988A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07" name="Text Box 129">
          <a:extLst>
            <a:ext uri="{FF2B5EF4-FFF2-40B4-BE49-F238E27FC236}">
              <a16:creationId xmlns:a16="http://schemas.microsoft.com/office/drawing/2014/main" id="{903B066E-1710-4996-8BAB-E4F7992BA3A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08" name="Text Box 130">
          <a:extLst>
            <a:ext uri="{FF2B5EF4-FFF2-40B4-BE49-F238E27FC236}">
              <a16:creationId xmlns:a16="http://schemas.microsoft.com/office/drawing/2014/main" id="{C5E95597-CCDC-494A-96C9-AF4A189EF700}"/>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09" name="Text Box 131">
          <a:extLst>
            <a:ext uri="{FF2B5EF4-FFF2-40B4-BE49-F238E27FC236}">
              <a16:creationId xmlns:a16="http://schemas.microsoft.com/office/drawing/2014/main" id="{161B3296-F4EC-4A66-A335-0B1A4E5D820C}"/>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10" name="Text Box 132">
          <a:extLst>
            <a:ext uri="{FF2B5EF4-FFF2-40B4-BE49-F238E27FC236}">
              <a16:creationId xmlns:a16="http://schemas.microsoft.com/office/drawing/2014/main" id="{D35709AC-DC65-4C79-8C6A-E8525D47B379}"/>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11" name="Text Box 133">
          <a:extLst>
            <a:ext uri="{FF2B5EF4-FFF2-40B4-BE49-F238E27FC236}">
              <a16:creationId xmlns:a16="http://schemas.microsoft.com/office/drawing/2014/main" id="{98043ED5-F503-4261-AF71-56CC52DFD8E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12" name="Text Box 134">
          <a:extLst>
            <a:ext uri="{FF2B5EF4-FFF2-40B4-BE49-F238E27FC236}">
              <a16:creationId xmlns:a16="http://schemas.microsoft.com/office/drawing/2014/main" id="{BA97501D-B91B-433D-9495-2F98E7FF407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13" name="Text Box 135">
          <a:extLst>
            <a:ext uri="{FF2B5EF4-FFF2-40B4-BE49-F238E27FC236}">
              <a16:creationId xmlns:a16="http://schemas.microsoft.com/office/drawing/2014/main" id="{404F14A8-27C4-485E-8FD3-C078F9835C0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14" name="Text Box 136">
          <a:extLst>
            <a:ext uri="{FF2B5EF4-FFF2-40B4-BE49-F238E27FC236}">
              <a16:creationId xmlns:a16="http://schemas.microsoft.com/office/drawing/2014/main" id="{FE1D9E0F-4565-4695-9208-B1E18B8B57F3}"/>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15" name="Text Box 137">
          <a:extLst>
            <a:ext uri="{FF2B5EF4-FFF2-40B4-BE49-F238E27FC236}">
              <a16:creationId xmlns:a16="http://schemas.microsoft.com/office/drawing/2014/main" id="{C5398C57-0524-4EFB-8CC7-174F3A8B3D8D}"/>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16" name="Text Box 138">
          <a:extLst>
            <a:ext uri="{FF2B5EF4-FFF2-40B4-BE49-F238E27FC236}">
              <a16:creationId xmlns:a16="http://schemas.microsoft.com/office/drawing/2014/main" id="{6C6EAAAE-A494-4771-816E-B54499667180}"/>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17" name="Text Box 139">
          <a:extLst>
            <a:ext uri="{FF2B5EF4-FFF2-40B4-BE49-F238E27FC236}">
              <a16:creationId xmlns:a16="http://schemas.microsoft.com/office/drawing/2014/main" id="{9035BCD3-FBF7-4B90-B50D-162C080FB67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18" name="Text Box 140">
          <a:extLst>
            <a:ext uri="{FF2B5EF4-FFF2-40B4-BE49-F238E27FC236}">
              <a16:creationId xmlns:a16="http://schemas.microsoft.com/office/drawing/2014/main" id="{086E7158-0A6B-419E-828D-26C24A6255E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19" name="Text Box 141">
          <a:extLst>
            <a:ext uri="{FF2B5EF4-FFF2-40B4-BE49-F238E27FC236}">
              <a16:creationId xmlns:a16="http://schemas.microsoft.com/office/drawing/2014/main" id="{6473DCAB-2138-4683-A4E4-1AFC4E7D031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20" name="Text Box 142">
          <a:extLst>
            <a:ext uri="{FF2B5EF4-FFF2-40B4-BE49-F238E27FC236}">
              <a16:creationId xmlns:a16="http://schemas.microsoft.com/office/drawing/2014/main" id="{26C74097-88CA-41AA-B1E6-65F28FC34A1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21" name="Text Box 143">
          <a:extLst>
            <a:ext uri="{FF2B5EF4-FFF2-40B4-BE49-F238E27FC236}">
              <a16:creationId xmlns:a16="http://schemas.microsoft.com/office/drawing/2014/main" id="{B7A9D5EA-8658-4EBD-AEF2-B846FF314A5B}"/>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22" name="Text Box 144">
          <a:extLst>
            <a:ext uri="{FF2B5EF4-FFF2-40B4-BE49-F238E27FC236}">
              <a16:creationId xmlns:a16="http://schemas.microsoft.com/office/drawing/2014/main" id="{EDC43DC7-C65D-4F41-BB63-8BEC6FFA6DF4}"/>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23" name="Text Box 145">
          <a:extLst>
            <a:ext uri="{FF2B5EF4-FFF2-40B4-BE49-F238E27FC236}">
              <a16:creationId xmlns:a16="http://schemas.microsoft.com/office/drawing/2014/main" id="{DDCD98CE-D4B1-41C6-A122-4AC5A10B021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24" name="Text Box 146">
          <a:extLst>
            <a:ext uri="{FF2B5EF4-FFF2-40B4-BE49-F238E27FC236}">
              <a16:creationId xmlns:a16="http://schemas.microsoft.com/office/drawing/2014/main" id="{1B257C79-5092-4A38-AD4E-22BCB9DF061B}"/>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25" name="Text Box 147">
          <a:extLst>
            <a:ext uri="{FF2B5EF4-FFF2-40B4-BE49-F238E27FC236}">
              <a16:creationId xmlns:a16="http://schemas.microsoft.com/office/drawing/2014/main" id="{0B5D80CE-D000-40E3-B573-0479E0CC9CDF}"/>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926" name="Text Box 148">
          <a:extLst>
            <a:ext uri="{FF2B5EF4-FFF2-40B4-BE49-F238E27FC236}">
              <a16:creationId xmlns:a16="http://schemas.microsoft.com/office/drawing/2014/main" id="{095E3A3D-1451-4497-B888-3D90B4C484C0}"/>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927" name="Text Box 149">
          <a:extLst>
            <a:ext uri="{FF2B5EF4-FFF2-40B4-BE49-F238E27FC236}">
              <a16:creationId xmlns:a16="http://schemas.microsoft.com/office/drawing/2014/main" id="{6098E95D-626A-48D8-87A1-7B793A84CDC3}"/>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28" name="Text Box 150">
          <a:extLst>
            <a:ext uri="{FF2B5EF4-FFF2-40B4-BE49-F238E27FC236}">
              <a16:creationId xmlns:a16="http://schemas.microsoft.com/office/drawing/2014/main" id="{0119766E-6F90-4D75-A804-881176C330E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29" name="Text Box 151">
          <a:extLst>
            <a:ext uri="{FF2B5EF4-FFF2-40B4-BE49-F238E27FC236}">
              <a16:creationId xmlns:a16="http://schemas.microsoft.com/office/drawing/2014/main" id="{8E35808B-4AAD-4578-A74E-350F65EC5BF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30" name="Text Box 152">
          <a:extLst>
            <a:ext uri="{FF2B5EF4-FFF2-40B4-BE49-F238E27FC236}">
              <a16:creationId xmlns:a16="http://schemas.microsoft.com/office/drawing/2014/main" id="{32248CBC-4398-495C-BE58-927A81BDB4E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31" name="Text Box 153">
          <a:extLst>
            <a:ext uri="{FF2B5EF4-FFF2-40B4-BE49-F238E27FC236}">
              <a16:creationId xmlns:a16="http://schemas.microsoft.com/office/drawing/2014/main" id="{29632433-D170-406C-89A0-642D3C501C1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32" name="Text Box 154">
          <a:extLst>
            <a:ext uri="{FF2B5EF4-FFF2-40B4-BE49-F238E27FC236}">
              <a16:creationId xmlns:a16="http://schemas.microsoft.com/office/drawing/2014/main" id="{193E78B3-73BE-43E1-992C-FFF7D227D07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33" name="Text Box 155">
          <a:extLst>
            <a:ext uri="{FF2B5EF4-FFF2-40B4-BE49-F238E27FC236}">
              <a16:creationId xmlns:a16="http://schemas.microsoft.com/office/drawing/2014/main" id="{B24802EF-875E-4CE6-A535-98DC96FC742B}"/>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34" name="Text Box 156">
          <a:extLst>
            <a:ext uri="{FF2B5EF4-FFF2-40B4-BE49-F238E27FC236}">
              <a16:creationId xmlns:a16="http://schemas.microsoft.com/office/drawing/2014/main" id="{83D1BD93-8F9A-4758-A86C-368B6E4BA80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35" name="Text Box 157">
          <a:extLst>
            <a:ext uri="{FF2B5EF4-FFF2-40B4-BE49-F238E27FC236}">
              <a16:creationId xmlns:a16="http://schemas.microsoft.com/office/drawing/2014/main" id="{EA2DD3DF-D924-4D5B-85F7-CF7FC8F1778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36" name="Text Box 158">
          <a:extLst>
            <a:ext uri="{FF2B5EF4-FFF2-40B4-BE49-F238E27FC236}">
              <a16:creationId xmlns:a16="http://schemas.microsoft.com/office/drawing/2014/main" id="{94915D62-ED52-4BFB-A091-622D214888F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37" name="Text Box 159">
          <a:extLst>
            <a:ext uri="{FF2B5EF4-FFF2-40B4-BE49-F238E27FC236}">
              <a16:creationId xmlns:a16="http://schemas.microsoft.com/office/drawing/2014/main" id="{2ABF99E2-5C00-40E6-A9F7-5F00C4C6E8B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38" name="Text Box 160">
          <a:extLst>
            <a:ext uri="{FF2B5EF4-FFF2-40B4-BE49-F238E27FC236}">
              <a16:creationId xmlns:a16="http://schemas.microsoft.com/office/drawing/2014/main" id="{FDF7CF2C-4756-42BE-8CC1-986B00D2AC1F}"/>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39" name="Text Box 161">
          <a:extLst>
            <a:ext uri="{FF2B5EF4-FFF2-40B4-BE49-F238E27FC236}">
              <a16:creationId xmlns:a16="http://schemas.microsoft.com/office/drawing/2014/main" id="{0C7ECED6-C6B1-4A07-91D2-BF89C38DC6F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40" name="Text Box 162">
          <a:extLst>
            <a:ext uri="{FF2B5EF4-FFF2-40B4-BE49-F238E27FC236}">
              <a16:creationId xmlns:a16="http://schemas.microsoft.com/office/drawing/2014/main" id="{D8A899D1-BFB9-4F7A-B597-EB57F404C258}"/>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41" name="Text Box 163">
          <a:extLst>
            <a:ext uri="{FF2B5EF4-FFF2-40B4-BE49-F238E27FC236}">
              <a16:creationId xmlns:a16="http://schemas.microsoft.com/office/drawing/2014/main" id="{B7345385-7983-4349-B344-B2C67B6F029A}"/>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42" name="Text Box 164">
          <a:extLst>
            <a:ext uri="{FF2B5EF4-FFF2-40B4-BE49-F238E27FC236}">
              <a16:creationId xmlns:a16="http://schemas.microsoft.com/office/drawing/2014/main" id="{2B9343F7-00A8-485C-8394-B44FB416955C}"/>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943" name="Text Box 165">
          <a:extLst>
            <a:ext uri="{FF2B5EF4-FFF2-40B4-BE49-F238E27FC236}">
              <a16:creationId xmlns:a16="http://schemas.microsoft.com/office/drawing/2014/main" id="{842A65B4-A031-4266-AB5E-1591374B78A3}"/>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944" name="Text Box 166">
          <a:extLst>
            <a:ext uri="{FF2B5EF4-FFF2-40B4-BE49-F238E27FC236}">
              <a16:creationId xmlns:a16="http://schemas.microsoft.com/office/drawing/2014/main" id="{41418405-5ED8-487A-AC88-81BA36FEF096}"/>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45" name="Text Box 167">
          <a:extLst>
            <a:ext uri="{FF2B5EF4-FFF2-40B4-BE49-F238E27FC236}">
              <a16:creationId xmlns:a16="http://schemas.microsoft.com/office/drawing/2014/main" id="{48F7BF22-6661-4EAA-86E0-74C605D73F5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46" name="Text Box 168">
          <a:extLst>
            <a:ext uri="{FF2B5EF4-FFF2-40B4-BE49-F238E27FC236}">
              <a16:creationId xmlns:a16="http://schemas.microsoft.com/office/drawing/2014/main" id="{AA7F23FF-B834-481E-B78B-7FEA954AA05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47" name="Text Box 169">
          <a:extLst>
            <a:ext uri="{FF2B5EF4-FFF2-40B4-BE49-F238E27FC236}">
              <a16:creationId xmlns:a16="http://schemas.microsoft.com/office/drawing/2014/main" id="{E8EADE49-CE90-4033-BAF1-586E919EB1D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48" name="Text Box 170">
          <a:extLst>
            <a:ext uri="{FF2B5EF4-FFF2-40B4-BE49-F238E27FC236}">
              <a16:creationId xmlns:a16="http://schemas.microsoft.com/office/drawing/2014/main" id="{3431565B-7635-4D1B-9C3B-E444F2989A22}"/>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49" name="Text Box 171">
          <a:extLst>
            <a:ext uri="{FF2B5EF4-FFF2-40B4-BE49-F238E27FC236}">
              <a16:creationId xmlns:a16="http://schemas.microsoft.com/office/drawing/2014/main" id="{F3C8A46F-5680-4AA5-B8D7-F315AB818482}"/>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50" name="Text Box 172">
          <a:extLst>
            <a:ext uri="{FF2B5EF4-FFF2-40B4-BE49-F238E27FC236}">
              <a16:creationId xmlns:a16="http://schemas.microsoft.com/office/drawing/2014/main" id="{64F389ED-56CD-464C-B2B3-926EAFFECD7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51" name="Text Box 173">
          <a:extLst>
            <a:ext uri="{FF2B5EF4-FFF2-40B4-BE49-F238E27FC236}">
              <a16:creationId xmlns:a16="http://schemas.microsoft.com/office/drawing/2014/main" id="{1B8D4008-4BB5-4E82-BDB8-A5E70475B1A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52" name="Text Box 174">
          <a:extLst>
            <a:ext uri="{FF2B5EF4-FFF2-40B4-BE49-F238E27FC236}">
              <a16:creationId xmlns:a16="http://schemas.microsoft.com/office/drawing/2014/main" id="{421D2CD7-9A83-4F39-A514-026CE83F192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53" name="Text Box 175">
          <a:extLst>
            <a:ext uri="{FF2B5EF4-FFF2-40B4-BE49-F238E27FC236}">
              <a16:creationId xmlns:a16="http://schemas.microsoft.com/office/drawing/2014/main" id="{CAA6A90F-D5B3-4F1E-B12F-36862BA543F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54" name="Text Box 176">
          <a:extLst>
            <a:ext uri="{FF2B5EF4-FFF2-40B4-BE49-F238E27FC236}">
              <a16:creationId xmlns:a16="http://schemas.microsoft.com/office/drawing/2014/main" id="{712D0CC5-A5E7-42B7-ACEA-7EDFDA2E571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55" name="Text Box 177">
          <a:extLst>
            <a:ext uri="{FF2B5EF4-FFF2-40B4-BE49-F238E27FC236}">
              <a16:creationId xmlns:a16="http://schemas.microsoft.com/office/drawing/2014/main" id="{CDAC1067-51C4-46BD-BBB6-E8CCBF283E4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56" name="Text Box 178">
          <a:extLst>
            <a:ext uri="{FF2B5EF4-FFF2-40B4-BE49-F238E27FC236}">
              <a16:creationId xmlns:a16="http://schemas.microsoft.com/office/drawing/2014/main" id="{046937F1-2D73-478A-8861-E945220F992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57" name="Text Box 179">
          <a:extLst>
            <a:ext uri="{FF2B5EF4-FFF2-40B4-BE49-F238E27FC236}">
              <a16:creationId xmlns:a16="http://schemas.microsoft.com/office/drawing/2014/main" id="{5AF68ABD-EA18-4414-B66F-F18EA37BF0BF}"/>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58" name="Text Box 180">
          <a:extLst>
            <a:ext uri="{FF2B5EF4-FFF2-40B4-BE49-F238E27FC236}">
              <a16:creationId xmlns:a16="http://schemas.microsoft.com/office/drawing/2014/main" id="{2543307B-38AC-485A-9635-18FD2DE6BAC2}"/>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59" name="Text Box 181">
          <a:extLst>
            <a:ext uri="{FF2B5EF4-FFF2-40B4-BE49-F238E27FC236}">
              <a16:creationId xmlns:a16="http://schemas.microsoft.com/office/drawing/2014/main" id="{6722BC07-6018-4BD8-AD38-4E77B3B83B63}"/>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60" name="Text Box 182">
          <a:extLst>
            <a:ext uri="{FF2B5EF4-FFF2-40B4-BE49-F238E27FC236}">
              <a16:creationId xmlns:a16="http://schemas.microsoft.com/office/drawing/2014/main" id="{5F3B59A1-0F01-4627-B9BB-44AF1E4D2E6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61" name="Text Box 183">
          <a:extLst>
            <a:ext uri="{FF2B5EF4-FFF2-40B4-BE49-F238E27FC236}">
              <a16:creationId xmlns:a16="http://schemas.microsoft.com/office/drawing/2014/main" id="{1E35ECB4-BFF7-45A8-B63D-24075538BBCB}"/>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62" name="Text Box 184">
          <a:extLst>
            <a:ext uri="{FF2B5EF4-FFF2-40B4-BE49-F238E27FC236}">
              <a16:creationId xmlns:a16="http://schemas.microsoft.com/office/drawing/2014/main" id="{C4D3C538-1E4E-43FF-A870-C415ACD7965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63" name="Text Box 185">
          <a:extLst>
            <a:ext uri="{FF2B5EF4-FFF2-40B4-BE49-F238E27FC236}">
              <a16:creationId xmlns:a16="http://schemas.microsoft.com/office/drawing/2014/main" id="{245FB506-901E-4FDF-A7F4-0556021231E9}"/>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64" name="Text Box 186">
          <a:extLst>
            <a:ext uri="{FF2B5EF4-FFF2-40B4-BE49-F238E27FC236}">
              <a16:creationId xmlns:a16="http://schemas.microsoft.com/office/drawing/2014/main" id="{90F5569E-6460-4999-98C5-F85845FD78C3}"/>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65" name="Text Box 187">
          <a:extLst>
            <a:ext uri="{FF2B5EF4-FFF2-40B4-BE49-F238E27FC236}">
              <a16:creationId xmlns:a16="http://schemas.microsoft.com/office/drawing/2014/main" id="{4B440DA0-09E3-4CF5-B046-BC464271463F}"/>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66" name="Text Box 188">
          <a:extLst>
            <a:ext uri="{FF2B5EF4-FFF2-40B4-BE49-F238E27FC236}">
              <a16:creationId xmlns:a16="http://schemas.microsoft.com/office/drawing/2014/main" id="{9F265D89-ECEB-40A4-9909-FBFAB668359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67" name="Text Box 189">
          <a:extLst>
            <a:ext uri="{FF2B5EF4-FFF2-40B4-BE49-F238E27FC236}">
              <a16:creationId xmlns:a16="http://schemas.microsoft.com/office/drawing/2014/main" id="{7BFCDD7D-B210-4B40-BDEC-ACC8D525DFDF}"/>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68" name="Text Box 190">
          <a:extLst>
            <a:ext uri="{FF2B5EF4-FFF2-40B4-BE49-F238E27FC236}">
              <a16:creationId xmlns:a16="http://schemas.microsoft.com/office/drawing/2014/main" id="{60C00029-CA01-4D29-BDEA-BC2CD834AD3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69" name="Text Box 191">
          <a:extLst>
            <a:ext uri="{FF2B5EF4-FFF2-40B4-BE49-F238E27FC236}">
              <a16:creationId xmlns:a16="http://schemas.microsoft.com/office/drawing/2014/main" id="{E8F7E792-63D7-4CAA-81C4-C180C2A55F4F}"/>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70" name="Text Box 192">
          <a:extLst>
            <a:ext uri="{FF2B5EF4-FFF2-40B4-BE49-F238E27FC236}">
              <a16:creationId xmlns:a16="http://schemas.microsoft.com/office/drawing/2014/main" id="{241B093D-9A1E-4325-87F7-BE1707424FF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71" name="Text Box 194">
          <a:extLst>
            <a:ext uri="{FF2B5EF4-FFF2-40B4-BE49-F238E27FC236}">
              <a16:creationId xmlns:a16="http://schemas.microsoft.com/office/drawing/2014/main" id="{A238953E-862B-4F62-B5CF-4510AF878A5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72" name="Text Box 195">
          <a:extLst>
            <a:ext uri="{FF2B5EF4-FFF2-40B4-BE49-F238E27FC236}">
              <a16:creationId xmlns:a16="http://schemas.microsoft.com/office/drawing/2014/main" id="{ED9F18D0-A01E-46AD-BB74-DB06B01A43E0}"/>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973" name="Text Box 2">
          <a:extLst>
            <a:ext uri="{FF2B5EF4-FFF2-40B4-BE49-F238E27FC236}">
              <a16:creationId xmlns:a16="http://schemas.microsoft.com/office/drawing/2014/main" id="{348DDC99-24F0-45ED-B400-E0AA38CF5C7B}"/>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74" name="Text Box 3">
          <a:extLst>
            <a:ext uri="{FF2B5EF4-FFF2-40B4-BE49-F238E27FC236}">
              <a16:creationId xmlns:a16="http://schemas.microsoft.com/office/drawing/2014/main" id="{EBD8C1FF-9D05-443C-A1C3-ADBA67D2244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75" name="Text Box 4">
          <a:extLst>
            <a:ext uri="{FF2B5EF4-FFF2-40B4-BE49-F238E27FC236}">
              <a16:creationId xmlns:a16="http://schemas.microsoft.com/office/drawing/2014/main" id="{690D9C54-498A-4E51-850C-585A81B0160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76" name="Text Box 5">
          <a:extLst>
            <a:ext uri="{FF2B5EF4-FFF2-40B4-BE49-F238E27FC236}">
              <a16:creationId xmlns:a16="http://schemas.microsoft.com/office/drawing/2014/main" id="{E6090F0F-E0A5-4F45-ACAB-779E8F53069B}"/>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77" name="Text Box 6">
          <a:extLst>
            <a:ext uri="{FF2B5EF4-FFF2-40B4-BE49-F238E27FC236}">
              <a16:creationId xmlns:a16="http://schemas.microsoft.com/office/drawing/2014/main" id="{ED85E643-989B-4AEB-B82E-992604C08F5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78" name="Text Box 7">
          <a:extLst>
            <a:ext uri="{FF2B5EF4-FFF2-40B4-BE49-F238E27FC236}">
              <a16:creationId xmlns:a16="http://schemas.microsoft.com/office/drawing/2014/main" id="{5527C231-3941-40A2-94AF-4FA8BB0BB9E7}"/>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79" name="Text Box 8">
          <a:extLst>
            <a:ext uri="{FF2B5EF4-FFF2-40B4-BE49-F238E27FC236}">
              <a16:creationId xmlns:a16="http://schemas.microsoft.com/office/drawing/2014/main" id="{5F7EEF34-5328-4A28-BD90-78461C021527}"/>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80" name="Text Box 9">
          <a:extLst>
            <a:ext uri="{FF2B5EF4-FFF2-40B4-BE49-F238E27FC236}">
              <a16:creationId xmlns:a16="http://schemas.microsoft.com/office/drawing/2014/main" id="{A34FC2B0-6B07-4C6E-913B-43D936AB6EFE}"/>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81" name="Text Box 10">
          <a:extLst>
            <a:ext uri="{FF2B5EF4-FFF2-40B4-BE49-F238E27FC236}">
              <a16:creationId xmlns:a16="http://schemas.microsoft.com/office/drawing/2014/main" id="{414254C3-3711-41E3-8462-A3A40FCC90D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82" name="Text Box 11">
          <a:extLst>
            <a:ext uri="{FF2B5EF4-FFF2-40B4-BE49-F238E27FC236}">
              <a16:creationId xmlns:a16="http://schemas.microsoft.com/office/drawing/2014/main" id="{376A29E6-8743-4593-A2B0-CDEF2096217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83" name="Text Box 12">
          <a:extLst>
            <a:ext uri="{FF2B5EF4-FFF2-40B4-BE49-F238E27FC236}">
              <a16:creationId xmlns:a16="http://schemas.microsoft.com/office/drawing/2014/main" id="{844961B7-09DC-4A6F-8A2A-AE1163EF6E0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84" name="Text Box 13">
          <a:extLst>
            <a:ext uri="{FF2B5EF4-FFF2-40B4-BE49-F238E27FC236}">
              <a16:creationId xmlns:a16="http://schemas.microsoft.com/office/drawing/2014/main" id="{E8E680D2-A0C8-49AB-A0BB-CCF3DD7F845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85" name="Text Box 14">
          <a:extLst>
            <a:ext uri="{FF2B5EF4-FFF2-40B4-BE49-F238E27FC236}">
              <a16:creationId xmlns:a16="http://schemas.microsoft.com/office/drawing/2014/main" id="{B888EAB4-E570-4436-8AF8-34FE7B675F9E}"/>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86" name="Text Box 15">
          <a:extLst>
            <a:ext uri="{FF2B5EF4-FFF2-40B4-BE49-F238E27FC236}">
              <a16:creationId xmlns:a16="http://schemas.microsoft.com/office/drawing/2014/main" id="{3EDA62EA-4276-41F6-AB8F-366A83DA05D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87" name="Text Box 16">
          <a:extLst>
            <a:ext uri="{FF2B5EF4-FFF2-40B4-BE49-F238E27FC236}">
              <a16:creationId xmlns:a16="http://schemas.microsoft.com/office/drawing/2014/main" id="{7B501488-7076-4A70-85FA-B5C761874962}"/>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88" name="Text Box 17">
          <a:extLst>
            <a:ext uri="{FF2B5EF4-FFF2-40B4-BE49-F238E27FC236}">
              <a16:creationId xmlns:a16="http://schemas.microsoft.com/office/drawing/2014/main" id="{ABB4F01F-A4E0-4FDF-BE8E-EC9B620BEBDF}"/>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989" name="Text Box 18">
          <a:extLst>
            <a:ext uri="{FF2B5EF4-FFF2-40B4-BE49-F238E27FC236}">
              <a16:creationId xmlns:a16="http://schemas.microsoft.com/office/drawing/2014/main" id="{728B2152-CC0B-4D0F-979B-164E179DF738}"/>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990" name="Text Box 19">
          <a:extLst>
            <a:ext uri="{FF2B5EF4-FFF2-40B4-BE49-F238E27FC236}">
              <a16:creationId xmlns:a16="http://schemas.microsoft.com/office/drawing/2014/main" id="{3D14F310-237C-4AE6-B13B-DF3C409BF512}"/>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91" name="Text Box 20">
          <a:extLst>
            <a:ext uri="{FF2B5EF4-FFF2-40B4-BE49-F238E27FC236}">
              <a16:creationId xmlns:a16="http://schemas.microsoft.com/office/drawing/2014/main" id="{F1CAA640-1717-4B33-8F8D-0421F9A37AF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92" name="Text Box 21">
          <a:extLst>
            <a:ext uri="{FF2B5EF4-FFF2-40B4-BE49-F238E27FC236}">
              <a16:creationId xmlns:a16="http://schemas.microsoft.com/office/drawing/2014/main" id="{30CC33BF-1FAB-4FA4-B1C0-070D017EDD0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93" name="Text Box 22">
          <a:extLst>
            <a:ext uri="{FF2B5EF4-FFF2-40B4-BE49-F238E27FC236}">
              <a16:creationId xmlns:a16="http://schemas.microsoft.com/office/drawing/2014/main" id="{2B7E6270-ED3C-492D-B120-5BDA97D2FC3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94" name="Text Box 23">
          <a:extLst>
            <a:ext uri="{FF2B5EF4-FFF2-40B4-BE49-F238E27FC236}">
              <a16:creationId xmlns:a16="http://schemas.microsoft.com/office/drawing/2014/main" id="{A2FF0B3B-350E-4EBC-89E4-09BB60366660}"/>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95" name="Text Box 24">
          <a:extLst>
            <a:ext uri="{FF2B5EF4-FFF2-40B4-BE49-F238E27FC236}">
              <a16:creationId xmlns:a16="http://schemas.microsoft.com/office/drawing/2014/main" id="{45AA801B-161C-4E35-B2DF-4C229570A73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996" name="Text Box 25">
          <a:extLst>
            <a:ext uri="{FF2B5EF4-FFF2-40B4-BE49-F238E27FC236}">
              <a16:creationId xmlns:a16="http://schemas.microsoft.com/office/drawing/2014/main" id="{B7E0AC8A-7D46-4D6C-A3C3-49BA3F1E2B53}"/>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97" name="Text Box 26">
          <a:extLst>
            <a:ext uri="{FF2B5EF4-FFF2-40B4-BE49-F238E27FC236}">
              <a16:creationId xmlns:a16="http://schemas.microsoft.com/office/drawing/2014/main" id="{BA2FFDC4-E223-41FD-8A4A-64E4B72C6EA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98" name="Text Box 27">
          <a:extLst>
            <a:ext uri="{FF2B5EF4-FFF2-40B4-BE49-F238E27FC236}">
              <a16:creationId xmlns:a16="http://schemas.microsoft.com/office/drawing/2014/main" id="{0917AB9F-FBCC-4FE3-85E0-2E6CAD0B0C4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999" name="Text Box 28">
          <a:extLst>
            <a:ext uri="{FF2B5EF4-FFF2-40B4-BE49-F238E27FC236}">
              <a16:creationId xmlns:a16="http://schemas.microsoft.com/office/drawing/2014/main" id="{327F8CEE-BA65-47D9-9A69-1263CF098A1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00" name="Text Box 29">
          <a:extLst>
            <a:ext uri="{FF2B5EF4-FFF2-40B4-BE49-F238E27FC236}">
              <a16:creationId xmlns:a16="http://schemas.microsoft.com/office/drawing/2014/main" id="{942F58FE-A40A-4CE0-8B63-0302B0B6D61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01" name="Text Box 30">
          <a:extLst>
            <a:ext uri="{FF2B5EF4-FFF2-40B4-BE49-F238E27FC236}">
              <a16:creationId xmlns:a16="http://schemas.microsoft.com/office/drawing/2014/main" id="{7F193397-8E28-49CF-8D45-2C2A167942EF}"/>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02" name="Text Box 31">
          <a:extLst>
            <a:ext uri="{FF2B5EF4-FFF2-40B4-BE49-F238E27FC236}">
              <a16:creationId xmlns:a16="http://schemas.microsoft.com/office/drawing/2014/main" id="{FD5984A8-1A60-41F2-8A13-E1D1BCD6DE6F}"/>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03" name="Text Box 32">
          <a:extLst>
            <a:ext uri="{FF2B5EF4-FFF2-40B4-BE49-F238E27FC236}">
              <a16:creationId xmlns:a16="http://schemas.microsoft.com/office/drawing/2014/main" id="{9B4D1F26-299C-42CD-BB5D-1D66D9FC7C9B}"/>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04" name="Text Box 33">
          <a:extLst>
            <a:ext uri="{FF2B5EF4-FFF2-40B4-BE49-F238E27FC236}">
              <a16:creationId xmlns:a16="http://schemas.microsoft.com/office/drawing/2014/main" id="{7CF6E6C5-548C-4AC2-A121-8FE9F76B5BE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05" name="Text Box 34">
          <a:extLst>
            <a:ext uri="{FF2B5EF4-FFF2-40B4-BE49-F238E27FC236}">
              <a16:creationId xmlns:a16="http://schemas.microsoft.com/office/drawing/2014/main" id="{BBC4B1C7-F51E-4038-A34F-D03806D5B3C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06" name="Text Box 35">
          <a:extLst>
            <a:ext uri="{FF2B5EF4-FFF2-40B4-BE49-F238E27FC236}">
              <a16:creationId xmlns:a16="http://schemas.microsoft.com/office/drawing/2014/main" id="{BDBCE5D1-E5DE-4BA5-9A12-38F2C6ACE56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07" name="Text Box 36">
          <a:extLst>
            <a:ext uri="{FF2B5EF4-FFF2-40B4-BE49-F238E27FC236}">
              <a16:creationId xmlns:a16="http://schemas.microsoft.com/office/drawing/2014/main" id="{88D9076C-511A-49A3-A4D2-8C63C6A521F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08" name="Text Box 37">
          <a:extLst>
            <a:ext uri="{FF2B5EF4-FFF2-40B4-BE49-F238E27FC236}">
              <a16:creationId xmlns:a16="http://schemas.microsoft.com/office/drawing/2014/main" id="{3504A026-882D-4F3B-B915-2CBEC7F2BA6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09" name="Text Box 38">
          <a:extLst>
            <a:ext uri="{FF2B5EF4-FFF2-40B4-BE49-F238E27FC236}">
              <a16:creationId xmlns:a16="http://schemas.microsoft.com/office/drawing/2014/main" id="{90EA56A2-72E2-450B-A7A4-360D90B40A17}"/>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10" name="Text Box 39">
          <a:extLst>
            <a:ext uri="{FF2B5EF4-FFF2-40B4-BE49-F238E27FC236}">
              <a16:creationId xmlns:a16="http://schemas.microsoft.com/office/drawing/2014/main" id="{AD358E8E-DFB9-4ADD-931B-47DD5A2B705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11" name="Text Box 40">
          <a:extLst>
            <a:ext uri="{FF2B5EF4-FFF2-40B4-BE49-F238E27FC236}">
              <a16:creationId xmlns:a16="http://schemas.microsoft.com/office/drawing/2014/main" id="{3FEC3C84-F0E7-47AE-BA46-453A1DE4D0DA}"/>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12" name="Text Box 41">
          <a:extLst>
            <a:ext uri="{FF2B5EF4-FFF2-40B4-BE49-F238E27FC236}">
              <a16:creationId xmlns:a16="http://schemas.microsoft.com/office/drawing/2014/main" id="{8E74A1F1-5BDC-45B5-BA60-E7853AD49A5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13" name="Text Box 42">
          <a:extLst>
            <a:ext uri="{FF2B5EF4-FFF2-40B4-BE49-F238E27FC236}">
              <a16:creationId xmlns:a16="http://schemas.microsoft.com/office/drawing/2014/main" id="{14CA7D44-9DF2-4ED8-B9D2-B9424FE2DF9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14" name="Text Box 43">
          <a:extLst>
            <a:ext uri="{FF2B5EF4-FFF2-40B4-BE49-F238E27FC236}">
              <a16:creationId xmlns:a16="http://schemas.microsoft.com/office/drawing/2014/main" id="{EFAD410D-0FB2-4A02-B3F5-02C26EA6DD7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15" name="Text Box 44">
          <a:extLst>
            <a:ext uri="{FF2B5EF4-FFF2-40B4-BE49-F238E27FC236}">
              <a16:creationId xmlns:a16="http://schemas.microsoft.com/office/drawing/2014/main" id="{C84EB5AB-A984-46A8-93EC-233D7DBD7B8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16" name="Text Box 45">
          <a:extLst>
            <a:ext uri="{FF2B5EF4-FFF2-40B4-BE49-F238E27FC236}">
              <a16:creationId xmlns:a16="http://schemas.microsoft.com/office/drawing/2014/main" id="{EC51E622-525B-40DE-BF3C-2BF1B5FC163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17" name="Text Box 46">
          <a:extLst>
            <a:ext uri="{FF2B5EF4-FFF2-40B4-BE49-F238E27FC236}">
              <a16:creationId xmlns:a16="http://schemas.microsoft.com/office/drawing/2014/main" id="{D202DC45-9185-4270-9894-0CC9D312AEB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18" name="Text Box 47">
          <a:extLst>
            <a:ext uri="{FF2B5EF4-FFF2-40B4-BE49-F238E27FC236}">
              <a16:creationId xmlns:a16="http://schemas.microsoft.com/office/drawing/2014/main" id="{BE2F9C1F-FD84-4CEE-B71D-7EE9B6A46683}"/>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19" name="Text Box 48">
          <a:extLst>
            <a:ext uri="{FF2B5EF4-FFF2-40B4-BE49-F238E27FC236}">
              <a16:creationId xmlns:a16="http://schemas.microsoft.com/office/drawing/2014/main" id="{E215064F-4520-4940-93FB-B942F613904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20" name="Text Box 49">
          <a:extLst>
            <a:ext uri="{FF2B5EF4-FFF2-40B4-BE49-F238E27FC236}">
              <a16:creationId xmlns:a16="http://schemas.microsoft.com/office/drawing/2014/main" id="{55DAF283-3E27-47BE-9C99-456818074EA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021" name="Text Box 50">
          <a:extLst>
            <a:ext uri="{FF2B5EF4-FFF2-40B4-BE49-F238E27FC236}">
              <a16:creationId xmlns:a16="http://schemas.microsoft.com/office/drawing/2014/main" id="{657AED9C-4740-4209-9DFF-6AC4323F7B34}"/>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022" name="Text Box 51">
          <a:extLst>
            <a:ext uri="{FF2B5EF4-FFF2-40B4-BE49-F238E27FC236}">
              <a16:creationId xmlns:a16="http://schemas.microsoft.com/office/drawing/2014/main" id="{8E8C1AE4-9C05-40E0-86C3-D6D8123BC94B}"/>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23" name="Text Box 52">
          <a:extLst>
            <a:ext uri="{FF2B5EF4-FFF2-40B4-BE49-F238E27FC236}">
              <a16:creationId xmlns:a16="http://schemas.microsoft.com/office/drawing/2014/main" id="{7F4123AE-F041-422E-8009-08F9F1A8E49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24" name="Text Box 53">
          <a:extLst>
            <a:ext uri="{FF2B5EF4-FFF2-40B4-BE49-F238E27FC236}">
              <a16:creationId xmlns:a16="http://schemas.microsoft.com/office/drawing/2014/main" id="{FDE9E9A1-562F-4FF0-B309-CF5AFC05644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25" name="Text Box 54">
          <a:extLst>
            <a:ext uri="{FF2B5EF4-FFF2-40B4-BE49-F238E27FC236}">
              <a16:creationId xmlns:a16="http://schemas.microsoft.com/office/drawing/2014/main" id="{4BEE27B8-260F-48D6-BCE1-5AE25DDCCE5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26" name="Text Box 55">
          <a:extLst>
            <a:ext uri="{FF2B5EF4-FFF2-40B4-BE49-F238E27FC236}">
              <a16:creationId xmlns:a16="http://schemas.microsoft.com/office/drawing/2014/main" id="{E9CECD9A-8097-493F-8C90-C7A1FC9C98E9}"/>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27" name="Text Box 56">
          <a:extLst>
            <a:ext uri="{FF2B5EF4-FFF2-40B4-BE49-F238E27FC236}">
              <a16:creationId xmlns:a16="http://schemas.microsoft.com/office/drawing/2014/main" id="{07651D02-4A63-41E7-8FA5-895BD1A462EE}"/>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28" name="Text Box 57">
          <a:extLst>
            <a:ext uri="{FF2B5EF4-FFF2-40B4-BE49-F238E27FC236}">
              <a16:creationId xmlns:a16="http://schemas.microsoft.com/office/drawing/2014/main" id="{87A6BFB1-2B8D-47A2-8D70-2D444BB52E6E}"/>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29" name="Text Box 58">
          <a:extLst>
            <a:ext uri="{FF2B5EF4-FFF2-40B4-BE49-F238E27FC236}">
              <a16:creationId xmlns:a16="http://schemas.microsoft.com/office/drawing/2014/main" id="{C8250874-6740-4684-B0A2-1685B2E8E6E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30" name="Text Box 59">
          <a:extLst>
            <a:ext uri="{FF2B5EF4-FFF2-40B4-BE49-F238E27FC236}">
              <a16:creationId xmlns:a16="http://schemas.microsoft.com/office/drawing/2014/main" id="{88D271D5-CE3A-4446-97F4-C7F852AB1DC3}"/>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31" name="Text Box 60">
          <a:extLst>
            <a:ext uri="{FF2B5EF4-FFF2-40B4-BE49-F238E27FC236}">
              <a16:creationId xmlns:a16="http://schemas.microsoft.com/office/drawing/2014/main" id="{83AB911B-A720-431B-9CA1-ED821A88BB3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32" name="Text Box 61">
          <a:extLst>
            <a:ext uri="{FF2B5EF4-FFF2-40B4-BE49-F238E27FC236}">
              <a16:creationId xmlns:a16="http://schemas.microsoft.com/office/drawing/2014/main" id="{BC319EE0-FB41-4D72-BA60-AEF7E530078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33" name="Text Box 62">
          <a:extLst>
            <a:ext uri="{FF2B5EF4-FFF2-40B4-BE49-F238E27FC236}">
              <a16:creationId xmlns:a16="http://schemas.microsoft.com/office/drawing/2014/main" id="{6A748DC2-B127-4341-94A6-1DFB76C914A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34" name="Text Box 63">
          <a:extLst>
            <a:ext uri="{FF2B5EF4-FFF2-40B4-BE49-F238E27FC236}">
              <a16:creationId xmlns:a16="http://schemas.microsoft.com/office/drawing/2014/main" id="{EFE611AC-673D-43BB-9FCF-667F5792F56B}"/>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35" name="Text Box 64">
          <a:extLst>
            <a:ext uri="{FF2B5EF4-FFF2-40B4-BE49-F238E27FC236}">
              <a16:creationId xmlns:a16="http://schemas.microsoft.com/office/drawing/2014/main" id="{2D11B861-F097-4374-8124-122A31134D5A}"/>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36" name="Text Box 65">
          <a:extLst>
            <a:ext uri="{FF2B5EF4-FFF2-40B4-BE49-F238E27FC236}">
              <a16:creationId xmlns:a16="http://schemas.microsoft.com/office/drawing/2014/main" id="{D54723B3-8552-44A8-8C22-4CA9226E3C5A}"/>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37" name="Text Box 66">
          <a:extLst>
            <a:ext uri="{FF2B5EF4-FFF2-40B4-BE49-F238E27FC236}">
              <a16:creationId xmlns:a16="http://schemas.microsoft.com/office/drawing/2014/main" id="{5676D13A-90C5-45FE-B6EA-605A78F40DD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038" name="Text Box 67">
          <a:extLst>
            <a:ext uri="{FF2B5EF4-FFF2-40B4-BE49-F238E27FC236}">
              <a16:creationId xmlns:a16="http://schemas.microsoft.com/office/drawing/2014/main" id="{3893B5C4-0531-4684-BE07-0CDA956A87C1}"/>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039" name="Text Box 68">
          <a:extLst>
            <a:ext uri="{FF2B5EF4-FFF2-40B4-BE49-F238E27FC236}">
              <a16:creationId xmlns:a16="http://schemas.microsoft.com/office/drawing/2014/main" id="{3AC0989E-6F9F-4854-8CD3-A1077D25BBB8}"/>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40" name="Text Box 69">
          <a:extLst>
            <a:ext uri="{FF2B5EF4-FFF2-40B4-BE49-F238E27FC236}">
              <a16:creationId xmlns:a16="http://schemas.microsoft.com/office/drawing/2014/main" id="{DA6C438D-C6FF-4D10-A4E6-B4E9409C03F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41" name="Text Box 70">
          <a:extLst>
            <a:ext uri="{FF2B5EF4-FFF2-40B4-BE49-F238E27FC236}">
              <a16:creationId xmlns:a16="http://schemas.microsoft.com/office/drawing/2014/main" id="{2AE774C4-F3DE-439A-9EF0-5267B8656A6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42" name="Text Box 71">
          <a:extLst>
            <a:ext uri="{FF2B5EF4-FFF2-40B4-BE49-F238E27FC236}">
              <a16:creationId xmlns:a16="http://schemas.microsoft.com/office/drawing/2014/main" id="{FD798919-625F-431F-B318-372FE6B7A87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43" name="Text Box 72">
          <a:extLst>
            <a:ext uri="{FF2B5EF4-FFF2-40B4-BE49-F238E27FC236}">
              <a16:creationId xmlns:a16="http://schemas.microsoft.com/office/drawing/2014/main" id="{3EA8CE90-BC9D-4858-B621-41D8451453A9}"/>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44" name="Text Box 73">
          <a:extLst>
            <a:ext uri="{FF2B5EF4-FFF2-40B4-BE49-F238E27FC236}">
              <a16:creationId xmlns:a16="http://schemas.microsoft.com/office/drawing/2014/main" id="{1F4BCAD0-9634-49B9-86F7-A3F6E242021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45" name="Text Box 74">
          <a:extLst>
            <a:ext uri="{FF2B5EF4-FFF2-40B4-BE49-F238E27FC236}">
              <a16:creationId xmlns:a16="http://schemas.microsoft.com/office/drawing/2014/main" id="{522B2992-2D4E-4E21-ABFE-032298E4990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46" name="Text Box 75">
          <a:extLst>
            <a:ext uri="{FF2B5EF4-FFF2-40B4-BE49-F238E27FC236}">
              <a16:creationId xmlns:a16="http://schemas.microsoft.com/office/drawing/2014/main" id="{6CBEEC74-647E-444C-9FE2-EB8623A220F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47" name="Text Box 76">
          <a:extLst>
            <a:ext uri="{FF2B5EF4-FFF2-40B4-BE49-F238E27FC236}">
              <a16:creationId xmlns:a16="http://schemas.microsoft.com/office/drawing/2014/main" id="{80FEFFE7-6633-4D1A-939B-A8351AF4EF0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48" name="Text Box 77">
          <a:extLst>
            <a:ext uri="{FF2B5EF4-FFF2-40B4-BE49-F238E27FC236}">
              <a16:creationId xmlns:a16="http://schemas.microsoft.com/office/drawing/2014/main" id="{894A1CB0-0805-4A5F-9365-425C90243F4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49" name="Text Box 78">
          <a:extLst>
            <a:ext uri="{FF2B5EF4-FFF2-40B4-BE49-F238E27FC236}">
              <a16:creationId xmlns:a16="http://schemas.microsoft.com/office/drawing/2014/main" id="{B6C27CDC-5875-41A7-A2A7-7ED17D423CDF}"/>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50" name="Text Box 79">
          <a:extLst>
            <a:ext uri="{FF2B5EF4-FFF2-40B4-BE49-F238E27FC236}">
              <a16:creationId xmlns:a16="http://schemas.microsoft.com/office/drawing/2014/main" id="{FFF2C878-EB0E-49FC-9550-8FF884E84BC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51" name="Text Box 80">
          <a:extLst>
            <a:ext uri="{FF2B5EF4-FFF2-40B4-BE49-F238E27FC236}">
              <a16:creationId xmlns:a16="http://schemas.microsoft.com/office/drawing/2014/main" id="{9C090AAA-EBBC-4B59-A1F5-FCD6C4E5831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52" name="Text Box 81">
          <a:extLst>
            <a:ext uri="{FF2B5EF4-FFF2-40B4-BE49-F238E27FC236}">
              <a16:creationId xmlns:a16="http://schemas.microsoft.com/office/drawing/2014/main" id="{706BD3A5-3D5E-40D2-8FC3-C53AC18E2EF8}"/>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53" name="Text Box 82">
          <a:extLst>
            <a:ext uri="{FF2B5EF4-FFF2-40B4-BE49-F238E27FC236}">
              <a16:creationId xmlns:a16="http://schemas.microsoft.com/office/drawing/2014/main" id="{AC6860D3-B708-4328-883A-D70CA11407AE}"/>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54" name="Text Box 83">
          <a:extLst>
            <a:ext uri="{FF2B5EF4-FFF2-40B4-BE49-F238E27FC236}">
              <a16:creationId xmlns:a16="http://schemas.microsoft.com/office/drawing/2014/main" id="{5ABC13B8-35D1-4897-9059-A4C4687A7BC2}"/>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55" name="Text Box 84">
          <a:extLst>
            <a:ext uri="{FF2B5EF4-FFF2-40B4-BE49-F238E27FC236}">
              <a16:creationId xmlns:a16="http://schemas.microsoft.com/office/drawing/2014/main" id="{C681A487-AC17-4DA6-A31F-833D87CF114E}"/>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56" name="Text Box 85">
          <a:extLst>
            <a:ext uri="{FF2B5EF4-FFF2-40B4-BE49-F238E27FC236}">
              <a16:creationId xmlns:a16="http://schemas.microsoft.com/office/drawing/2014/main" id="{F7EDDBE6-A355-4B09-852F-05D1A1255F0B}"/>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57" name="Text Box 86">
          <a:extLst>
            <a:ext uri="{FF2B5EF4-FFF2-40B4-BE49-F238E27FC236}">
              <a16:creationId xmlns:a16="http://schemas.microsoft.com/office/drawing/2014/main" id="{058B33F6-7A7A-48A7-9BA0-F172DBC15B4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58" name="Text Box 87">
          <a:extLst>
            <a:ext uri="{FF2B5EF4-FFF2-40B4-BE49-F238E27FC236}">
              <a16:creationId xmlns:a16="http://schemas.microsoft.com/office/drawing/2014/main" id="{8F14D924-695E-4E4A-AA12-EC7AB8D4BD0C}"/>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59" name="Text Box 88">
          <a:extLst>
            <a:ext uri="{FF2B5EF4-FFF2-40B4-BE49-F238E27FC236}">
              <a16:creationId xmlns:a16="http://schemas.microsoft.com/office/drawing/2014/main" id="{1E91FD7C-486D-44C1-ABE3-9BA3A44F1B4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60" name="Text Box 89">
          <a:extLst>
            <a:ext uri="{FF2B5EF4-FFF2-40B4-BE49-F238E27FC236}">
              <a16:creationId xmlns:a16="http://schemas.microsoft.com/office/drawing/2014/main" id="{E721EB02-F18F-48C8-B815-15821DE323E9}"/>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61" name="Text Box 90">
          <a:extLst>
            <a:ext uri="{FF2B5EF4-FFF2-40B4-BE49-F238E27FC236}">
              <a16:creationId xmlns:a16="http://schemas.microsoft.com/office/drawing/2014/main" id="{79F614D4-5F16-4659-B89C-FA2D9E719C14}"/>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62" name="Text Box 91">
          <a:extLst>
            <a:ext uri="{FF2B5EF4-FFF2-40B4-BE49-F238E27FC236}">
              <a16:creationId xmlns:a16="http://schemas.microsoft.com/office/drawing/2014/main" id="{5DDA19DA-1EC7-4510-A2E8-5A028B0C108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63" name="Text Box 92">
          <a:extLst>
            <a:ext uri="{FF2B5EF4-FFF2-40B4-BE49-F238E27FC236}">
              <a16:creationId xmlns:a16="http://schemas.microsoft.com/office/drawing/2014/main" id="{F55E52FB-562E-4AA1-97E2-DB8EF221578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64" name="Text Box 93">
          <a:extLst>
            <a:ext uri="{FF2B5EF4-FFF2-40B4-BE49-F238E27FC236}">
              <a16:creationId xmlns:a16="http://schemas.microsoft.com/office/drawing/2014/main" id="{24C34DEF-864B-4D42-9413-6D1BCF257A4B}"/>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65" name="Text Box 94">
          <a:extLst>
            <a:ext uri="{FF2B5EF4-FFF2-40B4-BE49-F238E27FC236}">
              <a16:creationId xmlns:a16="http://schemas.microsoft.com/office/drawing/2014/main" id="{F5964DEB-906F-4031-A2D6-36BCA79309D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66" name="Text Box 95">
          <a:extLst>
            <a:ext uri="{FF2B5EF4-FFF2-40B4-BE49-F238E27FC236}">
              <a16:creationId xmlns:a16="http://schemas.microsoft.com/office/drawing/2014/main" id="{4E6EDA24-82F7-4A52-8CEE-BFC1A8D951E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67" name="Text Box 96">
          <a:extLst>
            <a:ext uri="{FF2B5EF4-FFF2-40B4-BE49-F238E27FC236}">
              <a16:creationId xmlns:a16="http://schemas.microsoft.com/office/drawing/2014/main" id="{86A703FA-186A-4DEB-809F-A893BB0E68CE}"/>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68" name="Text Box 97">
          <a:extLst>
            <a:ext uri="{FF2B5EF4-FFF2-40B4-BE49-F238E27FC236}">
              <a16:creationId xmlns:a16="http://schemas.microsoft.com/office/drawing/2014/main" id="{A20CC5B6-1C20-416C-AD47-E812330CD14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69" name="Text Box 98">
          <a:extLst>
            <a:ext uri="{FF2B5EF4-FFF2-40B4-BE49-F238E27FC236}">
              <a16:creationId xmlns:a16="http://schemas.microsoft.com/office/drawing/2014/main" id="{B02B9915-C0DE-4A62-9B40-96E8D8F6587C}"/>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070" name="Text Box 99">
          <a:extLst>
            <a:ext uri="{FF2B5EF4-FFF2-40B4-BE49-F238E27FC236}">
              <a16:creationId xmlns:a16="http://schemas.microsoft.com/office/drawing/2014/main" id="{6D69D357-7FBB-41E4-88CB-DA26A56CC0AB}"/>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071" name="Text Box 100">
          <a:extLst>
            <a:ext uri="{FF2B5EF4-FFF2-40B4-BE49-F238E27FC236}">
              <a16:creationId xmlns:a16="http://schemas.microsoft.com/office/drawing/2014/main" id="{1D325D73-055D-4365-AC09-4E28BDC0F36E}"/>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72" name="Text Box 101">
          <a:extLst>
            <a:ext uri="{FF2B5EF4-FFF2-40B4-BE49-F238E27FC236}">
              <a16:creationId xmlns:a16="http://schemas.microsoft.com/office/drawing/2014/main" id="{B67E2E98-7C68-4AFC-9EE7-92DB655CF87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73" name="Text Box 102">
          <a:extLst>
            <a:ext uri="{FF2B5EF4-FFF2-40B4-BE49-F238E27FC236}">
              <a16:creationId xmlns:a16="http://schemas.microsoft.com/office/drawing/2014/main" id="{4C353F92-B798-43B8-A919-44B449615484}"/>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74" name="Text Box 103">
          <a:extLst>
            <a:ext uri="{FF2B5EF4-FFF2-40B4-BE49-F238E27FC236}">
              <a16:creationId xmlns:a16="http://schemas.microsoft.com/office/drawing/2014/main" id="{08BE16C2-3F90-4011-B2E6-B405B6A50EBA}"/>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75" name="Text Box 104">
          <a:extLst>
            <a:ext uri="{FF2B5EF4-FFF2-40B4-BE49-F238E27FC236}">
              <a16:creationId xmlns:a16="http://schemas.microsoft.com/office/drawing/2014/main" id="{A9CD3347-5A06-439E-9704-A8A30737B6C8}"/>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76" name="Text Box 105">
          <a:extLst>
            <a:ext uri="{FF2B5EF4-FFF2-40B4-BE49-F238E27FC236}">
              <a16:creationId xmlns:a16="http://schemas.microsoft.com/office/drawing/2014/main" id="{EDB0D21E-4C88-4999-94E4-FF503F483699}"/>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77" name="Text Box 106">
          <a:extLst>
            <a:ext uri="{FF2B5EF4-FFF2-40B4-BE49-F238E27FC236}">
              <a16:creationId xmlns:a16="http://schemas.microsoft.com/office/drawing/2014/main" id="{F0BEADCB-CFC5-45BB-B588-04EF1C54E8A7}"/>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78" name="Text Box 107">
          <a:extLst>
            <a:ext uri="{FF2B5EF4-FFF2-40B4-BE49-F238E27FC236}">
              <a16:creationId xmlns:a16="http://schemas.microsoft.com/office/drawing/2014/main" id="{FAB14153-6D78-4932-9D95-A6776284085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79" name="Text Box 108">
          <a:extLst>
            <a:ext uri="{FF2B5EF4-FFF2-40B4-BE49-F238E27FC236}">
              <a16:creationId xmlns:a16="http://schemas.microsoft.com/office/drawing/2014/main" id="{2F62E269-DBC8-4174-B531-EB155E7C4E3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80" name="Text Box 109">
          <a:extLst>
            <a:ext uri="{FF2B5EF4-FFF2-40B4-BE49-F238E27FC236}">
              <a16:creationId xmlns:a16="http://schemas.microsoft.com/office/drawing/2014/main" id="{09F4EFBC-C67D-4CC2-A183-5E085088C4D3}"/>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81" name="Text Box 110">
          <a:extLst>
            <a:ext uri="{FF2B5EF4-FFF2-40B4-BE49-F238E27FC236}">
              <a16:creationId xmlns:a16="http://schemas.microsoft.com/office/drawing/2014/main" id="{F52F9EA7-E2F5-452C-9EE2-14D6DCEBABE3}"/>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82" name="Text Box 111">
          <a:extLst>
            <a:ext uri="{FF2B5EF4-FFF2-40B4-BE49-F238E27FC236}">
              <a16:creationId xmlns:a16="http://schemas.microsoft.com/office/drawing/2014/main" id="{F79D57E2-9944-40F9-B712-32BF89BD004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83" name="Text Box 112">
          <a:extLst>
            <a:ext uri="{FF2B5EF4-FFF2-40B4-BE49-F238E27FC236}">
              <a16:creationId xmlns:a16="http://schemas.microsoft.com/office/drawing/2014/main" id="{2D129ED4-4C9B-496A-A7B2-8A7F7A104723}"/>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84" name="Text Box 113">
          <a:extLst>
            <a:ext uri="{FF2B5EF4-FFF2-40B4-BE49-F238E27FC236}">
              <a16:creationId xmlns:a16="http://schemas.microsoft.com/office/drawing/2014/main" id="{C2710A00-2094-40F7-B1AE-E19714B70A3B}"/>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85" name="Text Box 114">
          <a:extLst>
            <a:ext uri="{FF2B5EF4-FFF2-40B4-BE49-F238E27FC236}">
              <a16:creationId xmlns:a16="http://schemas.microsoft.com/office/drawing/2014/main" id="{FB9AF8E6-5237-415B-9A01-F50A66DE68EB}"/>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86" name="Text Box 115">
          <a:extLst>
            <a:ext uri="{FF2B5EF4-FFF2-40B4-BE49-F238E27FC236}">
              <a16:creationId xmlns:a16="http://schemas.microsoft.com/office/drawing/2014/main" id="{4DEEBF44-10C4-4732-82B6-231F2484324D}"/>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087" name="Text Box 116">
          <a:extLst>
            <a:ext uri="{FF2B5EF4-FFF2-40B4-BE49-F238E27FC236}">
              <a16:creationId xmlns:a16="http://schemas.microsoft.com/office/drawing/2014/main" id="{AF27FDC3-3D88-40DD-AA7E-A64C8C28D8AD}"/>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088" name="Text Box 117">
          <a:extLst>
            <a:ext uri="{FF2B5EF4-FFF2-40B4-BE49-F238E27FC236}">
              <a16:creationId xmlns:a16="http://schemas.microsoft.com/office/drawing/2014/main" id="{159F517C-7A63-4D7F-84AA-71ECAD706347}"/>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89" name="Text Box 118">
          <a:extLst>
            <a:ext uri="{FF2B5EF4-FFF2-40B4-BE49-F238E27FC236}">
              <a16:creationId xmlns:a16="http://schemas.microsoft.com/office/drawing/2014/main" id="{FF5FE077-2BF2-4766-8F8C-D1DDCE4F707F}"/>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90" name="Text Box 119">
          <a:extLst>
            <a:ext uri="{FF2B5EF4-FFF2-40B4-BE49-F238E27FC236}">
              <a16:creationId xmlns:a16="http://schemas.microsoft.com/office/drawing/2014/main" id="{C6CA0CFE-CC93-4495-9618-139D6A0A92B0}"/>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91" name="Text Box 120">
          <a:extLst>
            <a:ext uri="{FF2B5EF4-FFF2-40B4-BE49-F238E27FC236}">
              <a16:creationId xmlns:a16="http://schemas.microsoft.com/office/drawing/2014/main" id="{9E470325-9824-4BBA-B352-D7A8B4B6F0E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92" name="Text Box 121">
          <a:extLst>
            <a:ext uri="{FF2B5EF4-FFF2-40B4-BE49-F238E27FC236}">
              <a16:creationId xmlns:a16="http://schemas.microsoft.com/office/drawing/2014/main" id="{F59160BF-AA28-459A-A547-69DD5392B707}"/>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93" name="Text Box 122">
          <a:extLst>
            <a:ext uri="{FF2B5EF4-FFF2-40B4-BE49-F238E27FC236}">
              <a16:creationId xmlns:a16="http://schemas.microsoft.com/office/drawing/2014/main" id="{11E3AADB-032C-49B3-A5C3-8588047F5619}"/>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094" name="Text Box 123">
          <a:extLst>
            <a:ext uri="{FF2B5EF4-FFF2-40B4-BE49-F238E27FC236}">
              <a16:creationId xmlns:a16="http://schemas.microsoft.com/office/drawing/2014/main" id="{8415D86A-0F34-4F51-8FD6-191BA4530438}"/>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95" name="Text Box 124">
          <a:extLst>
            <a:ext uri="{FF2B5EF4-FFF2-40B4-BE49-F238E27FC236}">
              <a16:creationId xmlns:a16="http://schemas.microsoft.com/office/drawing/2014/main" id="{85527B13-B054-45B1-BBA9-C8EB57EF307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96" name="Text Box 125">
          <a:extLst>
            <a:ext uri="{FF2B5EF4-FFF2-40B4-BE49-F238E27FC236}">
              <a16:creationId xmlns:a16="http://schemas.microsoft.com/office/drawing/2014/main" id="{F5399B7E-9ED0-48EE-883E-A0364514B453}"/>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97" name="Text Box 126">
          <a:extLst>
            <a:ext uri="{FF2B5EF4-FFF2-40B4-BE49-F238E27FC236}">
              <a16:creationId xmlns:a16="http://schemas.microsoft.com/office/drawing/2014/main" id="{8C0AADF3-07F8-48CD-8988-06612DCC466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98" name="Text Box 127">
          <a:extLst>
            <a:ext uri="{FF2B5EF4-FFF2-40B4-BE49-F238E27FC236}">
              <a16:creationId xmlns:a16="http://schemas.microsoft.com/office/drawing/2014/main" id="{869D04B8-5298-41E7-8104-65318C32B82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099" name="Text Box 128">
          <a:extLst>
            <a:ext uri="{FF2B5EF4-FFF2-40B4-BE49-F238E27FC236}">
              <a16:creationId xmlns:a16="http://schemas.microsoft.com/office/drawing/2014/main" id="{F5CE3A84-103E-428E-8241-A0351445E744}"/>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00" name="Text Box 129">
          <a:extLst>
            <a:ext uri="{FF2B5EF4-FFF2-40B4-BE49-F238E27FC236}">
              <a16:creationId xmlns:a16="http://schemas.microsoft.com/office/drawing/2014/main" id="{E2EB5406-180A-4176-BC03-BDF72636E92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01" name="Text Box 130">
          <a:extLst>
            <a:ext uri="{FF2B5EF4-FFF2-40B4-BE49-F238E27FC236}">
              <a16:creationId xmlns:a16="http://schemas.microsoft.com/office/drawing/2014/main" id="{FF9CB9AC-89DD-4E8C-B1D4-63C527A583A2}"/>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02" name="Text Box 131">
          <a:extLst>
            <a:ext uri="{FF2B5EF4-FFF2-40B4-BE49-F238E27FC236}">
              <a16:creationId xmlns:a16="http://schemas.microsoft.com/office/drawing/2014/main" id="{17152E92-7AD9-45BC-BA7D-4336588C486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03" name="Text Box 132">
          <a:extLst>
            <a:ext uri="{FF2B5EF4-FFF2-40B4-BE49-F238E27FC236}">
              <a16:creationId xmlns:a16="http://schemas.microsoft.com/office/drawing/2014/main" id="{E1880B52-0CF3-433B-96DC-34581CF14D06}"/>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04" name="Text Box 133">
          <a:extLst>
            <a:ext uri="{FF2B5EF4-FFF2-40B4-BE49-F238E27FC236}">
              <a16:creationId xmlns:a16="http://schemas.microsoft.com/office/drawing/2014/main" id="{EA453935-4799-4402-9B1D-12479554E8C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05" name="Text Box 134">
          <a:extLst>
            <a:ext uri="{FF2B5EF4-FFF2-40B4-BE49-F238E27FC236}">
              <a16:creationId xmlns:a16="http://schemas.microsoft.com/office/drawing/2014/main" id="{A6B176EA-E099-40CE-9F08-D97D4162E95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06" name="Text Box 135">
          <a:extLst>
            <a:ext uri="{FF2B5EF4-FFF2-40B4-BE49-F238E27FC236}">
              <a16:creationId xmlns:a16="http://schemas.microsoft.com/office/drawing/2014/main" id="{5ABE1F8B-4C8B-45FD-B5D0-090C917B893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07" name="Text Box 136">
          <a:extLst>
            <a:ext uri="{FF2B5EF4-FFF2-40B4-BE49-F238E27FC236}">
              <a16:creationId xmlns:a16="http://schemas.microsoft.com/office/drawing/2014/main" id="{3CC8CB0F-2286-4BB6-BF81-921B1312D633}"/>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08" name="Text Box 137">
          <a:extLst>
            <a:ext uri="{FF2B5EF4-FFF2-40B4-BE49-F238E27FC236}">
              <a16:creationId xmlns:a16="http://schemas.microsoft.com/office/drawing/2014/main" id="{4B3EDBCC-A35B-4162-A7F2-41F62CD6564C}"/>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09" name="Text Box 138">
          <a:extLst>
            <a:ext uri="{FF2B5EF4-FFF2-40B4-BE49-F238E27FC236}">
              <a16:creationId xmlns:a16="http://schemas.microsoft.com/office/drawing/2014/main" id="{A01B3A9D-1CB9-42BD-9DCF-86A9206EA89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10" name="Text Box 139">
          <a:extLst>
            <a:ext uri="{FF2B5EF4-FFF2-40B4-BE49-F238E27FC236}">
              <a16:creationId xmlns:a16="http://schemas.microsoft.com/office/drawing/2014/main" id="{80055840-6631-4315-A4CF-96B8DA6F1A9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11" name="Text Box 140">
          <a:extLst>
            <a:ext uri="{FF2B5EF4-FFF2-40B4-BE49-F238E27FC236}">
              <a16:creationId xmlns:a16="http://schemas.microsoft.com/office/drawing/2014/main" id="{15C2958E-81A9-4933-858B-086ECE0BC587}"/>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12" name="Text Box 141">
          <a:extLst>
            <a:ext uri="{FF2B5EF4-FFF2-40B4-BE49-F238E27FC236}">
              <a16:creationId xmlns:a16="http://schemas.microsoft.com/office/drawing/2014/main" id="{D20B4B01-862D-4777-A414-AE31B893E5F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13" name="Text Box 142">
          <a:extLst>
            <a:ext uri="{FF2B5EF4-FFF2-40B4-BE49-F238E27FC236}">
              <a16:creationId xmlns:a16="http://schemas.microsoft.com/office/drawing/2014/main" id="{695374A0-8778-4AA9-9FBC-AF1C1003FD4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14" name="Text Box 143">
          <a:extLst>
            <a:ext uri="{FF2B5EF4-FFF2-40B4-BE49-F238E27FC236}">
              <a16:creationId xmlns:a16="http://schemas.microsoft.com/office/drawing/2014/main" id="{D2BE07A4-6785-49EB-B255-FD48B5E3D1C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15" name="Text Box 144">
          <a:extLst>
            <a:ext uri="{FF2B5EF4-FFF2-40B4-BE49-F238E27FC236}">
              <a16:creationId xmlns:a16="http://schemas.microsoft.com/office/drawing/2014/main" id="{F7A0D2A8-7A8B-4E91-B9CA-EBD695DA2C4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16" name="Text Box 145">
          <a:extLst>
            <a:ext uri="{FF2B5EF4-FFF2-40B4-BE49-F238E27FC236}">
              <a16:creationId xmlns:a16="http://schemas.microsoft.com/office/drawing/2014/main" id="{C81143BB-4791-4A95-9890-BF52FDEC596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17" name="Text Box 146">
          <a:extLst>
            <a:ext uri="{FF2B5EF4-FFF2-40B4-BE49-F238E27FC236}">
              <a16:creationId xmlns:a16="http://schemas.microsoft.com/office/drawing/2014/main" id="{1DC2DC8D-FBE4-473A-A134-CADF5B8E78CE}"/>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18" name="Text Box 147">
          <a:extLst>
            <a:ext uri="{FF2B5EF4-FFF2-40B4-BE49-F238E27FC236}">
              <a16:creationId xmlns:a16="http://schemas.microsoft.com/office/drawing/2014/main" id="{0D78A7D5-6858-4E7A-97ED-53FEC9F63490}"/>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119" name="Text Box 148">
          <a:extLst>
            <a:ext uri="{FF2B5EF4-FFF2-40B4-BE49-F238E27FC236}">
              <a16:creationId xmlns:a16="http://schemas.microsoft.com/office/drawing/2014/main" id="{0FF35E38-C84A-471D-A63C-0EEA86D80BBE}"/>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120" name="Text Box 149">
          <a:extLst>
            <a:ext uri="{FF2B5EF4-FFF2-40B4-BE49-F238E27FC236}">
              <a16:creationId xmlns:a16="http://schemas.microsoft.com/office/drawing/2014/main" id="{7BC50EF5-B632-457B-B6C9-CAD9C8395617}"/>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21" name="Text Box 150">
          <a:extLst>
            <a:ext uri="{FF2B5EF4-FFF2-40B4-BE49-F238E27FC236}">
              <a16:creationId xmlns:a16="http://schemas.microsoft.com/office/drawing/2014/main" id="{5C358E16-AD2C-4CE6-889B-3912E0066D0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22" name="Text Box 151">
          <a:extLst>
            <a:ext uri="{FF2B5EF4-FFF2-40B4-BE49-F238E27FC236}">
              <a16:creationId xmlns:a16="http://schemas.microsoft.com/office/drawing/2014/main" id="{D36BE895-2FBF-4678-909F-A45CFBAA865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23" name="Text Box 152">
          <a:extLst>
            <a:ext uri="{FF2B5EF4-FFF2-40B4-BE49-F238E27FC236}">
              <a16:creationId xmlns:a16="http://schemas.microsoft.com/office/drawing/2014/main" id="{306218C5-98D3-4CBD-BB23-0416318019C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24" name="Text Box 153">
          <a:extLst>
            <a:ext uri="{FF2B5EF4-FFF2-40B4-BE49-F238E27FC236}">
              <a16:creationId xmlns:a16="http://schemas.microsoft.com/office/drawing/2014/main" id="{91F89328-A7EE-4C71-91C7-FEE1E38FD9F9}"/>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25" name="Text Box 154">
          <a:extLst>
            <a:ext uri="{FF2B5EF4-FFF2-40B4-BE49-F238E27FC236}">
              <a16:creationId xmlns:a16="http://schemas.microsoft.com/office/drawing/2014/main" id="{BE23E79F-277E-4D1D-B1FA-481D07DF1360}"/>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26" name="Text Box 155">
          <a:extLst>
            <a:ext uri="{FF2B5EF4-FFF2-40B4-BE49-F238E27FC236}">
              <a16:creationId xmlns:a16="http://schemas.microsoft.com/office/drawing/2014/main" id="{BA89DD2E-4CBE-486F-9647-0057276088DF}"/>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27" name="Text Box 156">
          <a:extLst>
            <a:ext uri="{FF2B5EF4-FFF2-40B4-BE49-F238E27FC236}">
              <a16:creationId xmlns:a16="http://schemas.microsoft.com/office/drawing/2014/main" id="{C4239603-A35B-4B55-8F98-8C790642EF3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28" name="Text Box 157">
          <a:extLst>
            <a:ext uri="{FF2B5EF4-FFF2-40B4-BE49-F238E27FC236}">
              <a16:creationId xmlns:a16="http://schemas.microsoft.com/office/drawing/2014/main" id="{8FEC819E-48F7-4DB7-9ADE-3AA0F405972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29" name="Text Box 158">
          <a:extLst>
            <a:ext uri="{FF2B5EF4-FFF2-40B4-BE49-F238E27FC236}">
              <a16:creationId xmlns:a16="http://schemas.microsoft.com/office/drawing/2014/main" id="{072DD920-E6B9-492E-A938-4115A366780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30" name="Text Box 159">
          <a:extLst>
            <a:ext uri="{FF2B5EF4-FFF2-40B4-BE49-F238E27FC236}">
              <a16:creationId xmlns:a16="http://schemas.microsoft.com/office/drawing/2014/main" id="{E29626C0-156F-4B98-BF20-51764037F20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31" name="Text Box 160">
          <a:extLst>
            <a:ext uri="{FF2B5EF4-FFF2-40B4-BE49-F238E27FC236}">
              <a16:creationId xmlns:a16="http://schemas.microsoft.com/office/drawing/2014/main" id="{A9F27A67-5CF4-46C2-AB61-55D0D740A67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32" name="Text Box 161">
          <a:extLst>
            <a:ext uri="{FF2B5EF4-FFF2-40B4-BE49-F238E27FC236}">
              <a16:creationId xmlns:a16="http://schemas.microsoft.com/office/drawing/2014/main" id="{43274DFC-A237-4DDD-8B8E-D1F966F8C4B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33" name="Text Box 162">
          <a:extLst>
            <a:ext uri="{FF2B5EF4-FFF2-40B4-BE49-F238E27FC236}">
              <a16:creationId xmlns:a16="http://schemas.microsoft.com/office/drawing/2014/main" id="{D7938A12-0A7E-4F5B-8CD3-AFC39A7BDD51}"/>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34" name="Text Box 163">
          <a:extLst>
            <a:ext uri="{FF2B5EF4-FFF2-40B4-BE49-F238E27FC236}">
              <a16:creationId xmlns:a16="http://schemas.microsoft.com/office/drawing/2014/main" id="{B67893BD-8DD8-4F31-B4DD-784BB6832C0A}"/>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35" name="Text Box 164">
          <a:extLst>
            <a:ext uri="{FF2B5EF4-FFF2-40B4-BE49-F238E27FC236}">
              <a16:creationId xmlns:a16="http://schemas.microsoft.com/office/drawing/2014/main" id="{112DB69B-1E89-48F8-86D3-0D512F630B22}"/>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136" name="Text Box 165">
          <a:extLst>
            <a:ext uri="{FF2B5EF4-FFF2-40B4-BE49-F238E27FC236}">
              <a16:creationId xmlns:a16="http://schemas.microsoft.com/office/drawing/2014/main" id="{13A998D1-E310-46B5-AC4C-E9853C82F373}"/>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67301</xdr:rowOff>
    </xdr:to>
    <xdr:sp macro="" textlink="">
      <xdr:nvSpPr>
        <xdr:cNvPr id="1137" name="Text Box 166">
          <a:extLst>
            <a:ext uri="{FF2B5EF4-FFF2-40B4-BE49-F238E27FC236}">
              <a16:creationId xmlns:a16="http://schemas.microsoft.com/office/drawing/2014/main" id="{F8C0F8C9-9642-487B-A6EE-A830CACDE183}"/>
            </a:ext>
          </a:extLst>
        </xdr:cNvPr>
        <xdr:cNvSpPr txBox="1">
          <a:spLocks noChangeArrowheads="1"/>
        </xdr:cNvSpPr>
      </xdr:nvSpPr>
      <xdr:spPr bwMode="auto">
        <a:xfrm>
          <a:off x="590550" y="952500"/>
          <a:ext cx="76200"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38" name="Text Box 167">
          <a:extLst>
            <a:ext uri="{FF2B5EF4-FFF2-40B4-BE49-F238E27FC236}">
              <a16:creationId xmlns:a16="http://schemas.microsoft.com/office/drawing/2014/main" id="{3C921A9D-E3EA-42DD-ABC8-64449E55FB8D}"/>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39" name="Text Box 168">
          <a:extLst>
            <a:ext uri="{FF2B5EF4-FFF2-40B4-BE49-F238E27FC236}">
              <a16:creationId xmlns:a16="http://schemas.microsoft.com/office/drawing/2014/main" id="{D4B8BF00-8775-4A05-A999-8B153277997F}"/>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40" name="Text Box 169">
          <a:extLst>
            <a:ext uri="{FF2B5EF4-FFF2-40B4-BE49-F238E27FC236}">
              <a16:creationId xmlns:a16="http://schemas.microsoft.com/office/drawing/2014/main" id="{0B205942-65ED-42BB-9C91-0BA7D6DD968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41" name="Text Box 170">
          <a:extLst>
            <a:ext uri="{FF2B5EF4-FFF2-40B4-BE49-F238E27FC236}">
              <a16:creationId xmlns:a16="http://schemas.microsoft.com/office/drawing/2014/main" id="{3D5BC6C3-6F53-46D6-9083-F03CFF746395}"/>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42" name="Text Box 171">
          <a:extLst>
            <a:ext uri="{FF2B5EF4-FFF2-40B4-BE49-F238E27FC236}">
              <a16:creationId xmlns:a16="http://schemas.microsoft.com/office/drawing/2014/main" id="{9E0AE630-0089-4ECF-9AA6-642545C13553}"/>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43" name="Text Box 172">
          <a:extLst>
            <a:ext uri="{FF2B5EF4-FFF2-40B4-BE49-F238E27FC236}">
              <a16:creationId xmlns:a16="http://schemas.microsoft.com/office/drawing/2014/main" id="{36D4E863-58CA-494A-9875-F6002256835B}"/>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44" name="Text Box 173">
          <a:extLst>
            <a:ext uri="{FF2B5EF4-FFF2-40B4-BE49-F238E27FC236}">
              <a16:creationId xmlns:a16="http://schemas.microsoft.com/office/drawing/2014/main" id="{C7272FB8-A51D-476E-8D90-00BBDF90D89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45" name="Text Box 174">
          <a:extLst>
            <a:ext uri="{FF2B5EF4-FFF2-40B4-BE49-F238E27FC236}">
              <a16:creationId xmlns:a16="http://schemas.microsoft.com/office/drawing/2014/main" id="{45A677C5-A660-4BEF-A200-8D5058162871}"/>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46" name="Text Box 175">
          <a:extLst>
            <a:ext uri="{FF2B5EF4-FFF2-40B4-BE49-F238E27FC236}">
              <a16:creationId xmlns:a16="http://schemas.microsoft.com/office/drawing/2014/main" id="{0932A606-A48D-4DE7-B31B-367DAF01790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47" name="Text Box 176">
          <a:extLst>
            <a:ext uri="{FF2B5EF4-FFF2-40B4-BE49-F238E27FC236}">
              <a16:creationId xmlns:a16="http://schemas.microsoft.com/office/drawing/2014/main" id="{C4D375BB-4FDD-4F54-B4BE-FEE4DBC5CC49}"/>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48" name="Text Box 177">
          <a:extLst>
            <a:ext uri="{FF2B5EF4-FFF2-40B4-BE49-F238E27FC236}">
              <a16:creationId xmlns:a16="http://schemas.microsoft.com/office/drawing/2014/main" id="{F124D7F8-06D3-4AFA-80B2-12EC1673A608}"/>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49" name="Text Box 178">
          <a:extLst>
            <a:ext uri="{FF2B5EF4-FFF2-40B4-BE49-F238E27FC236}">
              <a16:creationId xmlns:a16="http://schemas.microsoft.com/office/drawing/2014/main" id="{FD497E58-DB93-4C87-93F5-E65E1377F79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50" name="Text Box 179">
          <a:extLst>
            <a:ext uri="{FF2B5EF4-FFF2-40B4-BE49-F238E27FC236}">
              <a16:creationId xmlns:a16="http://schemas.microsoft.com/office/drawing/2014/main" id="{B594B4B3-4E5E-4A6D-90F2-39C557EC0D39}"/>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51" name="Text Box 180">
          <a:extLst>
            <a:ext uri="{FF2B5EF4-FFF2-40B4-BE49-F238E27FC236}">
              <a16:creationId xmlns:a16="http://schemas.microsoft.com/office/drawing/2014/main" id="{A70C0630-697B-4034-865A-FFFC220A9CD4}"/>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52" name="Text Box 181">
          <a:extLst>
            <a:ext uri="{FF2B5EF4-FFF2-40B4-BE49-F238E27FC236}">
              <a16:creationId xmlns:a16="http://schemas.microsoft.com/office/drawing/2014/main" id="{2A926368-DFE5-4390-B9BE-B62283CE21D7}"/>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53" name="Text Box 182">
          <a:extLst>
            <a:ext uri="{FF2B5EF4-FFF2-40B4-BE49-F238E27FC236}">
              <a16:creationId xmlns:a16="http://schemas.microsoft.com/office/drawing/2014/main" id="{69FF4A9D-A7DC-4F51-90C5-30A3CB127C23}"/>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54" name="Text Box 183">
          <a:extLst>
            <a:ext uri="{FF2B5EF4-FFF2-40B4-BE49-F238E27FC236}">
              <a16:creationId xmlns:a16="http://schemas.microsoft.com/office/drawing/2014/main" id="{658F883C-9EBE-4C5A-98C9-9E32303C6715}"/>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55" name="Text Box 184">
          <a:extLst>
            <a:ext uri="{FF2B5EF4-FFF2-40B4-BE49-F238E27FC236}">
              <a16:creationId xmlns:a16="http://schemas.microsoft.com/office/drawing/2014/main" id="{5AE7B787-DB17-4597-BFC7-87A49E29D96C}"/>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56" name="Text Box 185">
          <a:extLst>
            <a:ext uri="{FF2B5EF4-FFF2-40B4-BE49-F238E27FC236}">
              <a16:creationId xmlns:a16="http://schemas.microsoft.com/office/drawing/2014/main" id="{5D91F285-608F-49E2-ADCA-0B3296AA57DF}"/>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57" name="Text Box 186">
          <a:extLst>
            <a:ext uri="{FF2B5EF4-FFF2-40B4-BE49-F238E27FC236}">
              <a16:creationId xmlns:a16="http://schemas.microsoft.com/office/drawing/2014/main" id="{DDF6670C-B955-4642-85AB-830C9773D500}"/>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58" name="Text Box 187">
          <a:extLst>
            <a:ext uri="{FF2B5EF4-FFF2-40B4-BE49-F238E27FC236}">
              <a16:creationId xmlns:a16="http://schemas.microsoft.com/office/drawing/2014/main" id="{9E1271C1-23D6-45D1-BEA5-400D8C57945B}"/>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59" name="Text Box 188">
          <a:extLst>
            <a:ext uri="{FF2B5EF4-FFF2-40B4-BE49-F238E27FC236}">
              <a16:creationId xmlns:a16="http://schemas.microsoft.com/office/drawing/2014/main" id="{6AFD7E5E-264A-445C-99AC-511FCA88B0A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60" name="Text Box 189">
          <a:extLst>
            <a:ext uri="{FF2B5EF4-FFF2-40B4-BE49-F238E27FC236}">
              <a16:creationId xmlns:a16="http://schemas.microsoft.com/office/drawing/2014/main" id="{FD589363-AD59-45D9-A148-B361FEB49F42}"/>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61" name="Text Box 190">
          <a:extLst>
            <a:ext uri="{FF2B5EF4-FFF2-40B4-BE49-F238E27FC236}">
              <a16:creationId xmlns:a16="http://schemas.microsoft.com/office/drawing/2014/main" id="{86F932FF-9767-4BE3-B51D-43E04002964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62" name="Text Box 191">
          <a:extLst>
            <a:ext uri="{FF2B5EF4-FFF2-40B4-BE49-F238E27FC236}">
              <a16:creationId xmlns:a16="http://schemas.microsoft.com/office/drawing/2014/main" id="{6A139A05-8FC3-47AB-A714-4CC9A9E0D5DF}"/>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67301</xdr:rowOff>
    </xdr:to>
    <xdr:sp macro="" textlink="">
      <xdr:nvSpPr>
        <xdr:cNvPr id="1163" name="Text Box 192">
          <a:extLst>
            <a:ext uri="{FF2B5EF4-FFF2-40B4-BE49-F238E27FC236}">
              <a16:creationId xmlns:a16="http://schemas.microsoft.com/office/drawing/2014/main" id="{28E92BC0-3C2E-4E68-BB2A-AD9F319B77A6}"/>
            </a:ext>
          </a:extLst>
        </xdr:cNvPr>
        <xdr:cNvSpPr txBox="1">
          <a:spLocks noChangeArrowheads="1"/>
        </xdr:cNvSpPr>
      </xdr:nvSpPr>
      <xdr:spPr bwMode="auto">
        <a:xfrm>
          <a:off x="63817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64" name="Text Box 194">
          <a:extLst>
            <a:ext uri="{FF2B5EF4-FFF2-40B4-BE49-F238E27FC236}">
              <a16:creationId xmlns:a16="http://schemas.microsoft.com/office/drawing/2014/main" id="{720AA228-A38D-47CB-9B02-EBA930591A51}"/>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67301</xdr:rowOff>
    </xdr:to>
    <xdr:sp macro="" textlink="">
      <xdr:nvSpPr>
        <xdr:cNvPr id="1165" name="Text Box 195">
          <a:extLst>
            <a:ext uri="{FF2B5EF4-FFF2-40B4-BE49-F238E27FC236}">
              <a16:creationId xmlns:a16="http://schemas.microsoft.com/office/drawing/2014/main" id="{6038C038-25E3-4795-88F0-BFB0214714E3}"/>
            </a:ext>
          </a:extLst>
        </xdr:cNvPr>
        <xdr:cNvSpPr txBox="1">
          <a:spLocks noChangeArrowheads="1"/>
        </xdr:cNvSpPr>
      </xdr:nvSpPr>
      <xdr:spPr bwMode="auto">
        <a:xfrm>
          <a:off x="581025" y="952500"/>
          <a:ext cx="104775" cy="565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304800</xdr:colOff>
      <xdr:row>4</xdr:row>
      <xdr:rowOff>67547</xdr:rowOff>
    </xdr:to>
    <xdr:sp macro="" textlink="">
      <xdr:nvSpPr>
        <xdr:cNvPr id="1166" name="AutoShape 1" descr="blob:file:///a0548825-b932-4707-aeed-cc114561f07c">
          <a:extLst>
            <a:ext uri="{FF2B5EF4-FFF2-40B4-BE49-F238E27FC236}">
              <a16:creationId xmlns:a16="http://schemas.microsoft.com/office/drawing/2014/main" id="{6A72626F-4157-474C-B0B1-3CE2DB789EEA}"/>
            </a:ext>
          </a:extLst>
        </xdr:cNvPr>
        <xdr:cNvSpPr>
          <a:spLocks noChangeAspect="1" noChangeArrowheads="1"/>
        </xdr:cNvSpPr>
      </xdr:nvSpPr>
      <xdr:spPr>
        <a:xfrm>
          <a:off x="4381500" y="952500"/>
          <a:ext cx="304800" cy="1298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0</xdr:colOff>
      <xdr:row>4</xdr:row>
      <xdr:rowOff>67547</xdr:rowOff>
    </xdr:to>
    <xdr:sp macro="" textlink="">
      <xdr:nvSpPr>
        <xdr:cNvPr id="1167" name="AutoShape 1" descr="blob:file:///a0548825-b932-4707-aeed-cc114561f07c">
          <a:extLst>
            <a:ext uri="{FF2B5EF4-FFF2-40B4-BE49-F238E27FC236}">
              <a16:creationId xmlns:a16="http://schemas.microsoft.com/office/drawing/2014/main" id="{EF0E2400-D3CA-4A27-BA64-1BB5526A2546}"/>
            </a:ext>
          </a:extLst>
        </xdr:cNvPr>
        <xdr:cNvSpPr>
          <a:spLocks noChangeAspect="1" noChangeArrowheads="1"/>
        </xdr:cNvSpPr>
      </xdr:nvSpPr>
      <xdr:spPr>
        <a:xfrm>
          <a:off x="4381500" y="952500"/>
          <a:ext cx="0" cy="1298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168" name="Text Box 2">
          <a:extLst>
            <a:ext uri="{FF2B5EF4-FFF2-40B4-BE49-F238E27FC236}">
              <a16:creationId xmlns:a16="http://schemas.microsoft.com/office/drawing/2014/main" id="{1F18542B-CE2E-4A6D-9F89-E11F6296B843}"/>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69" name="Text Box 3">
          <a:extLst>
            <a:ext uri="{FF2B5EF4-FFF2-40B4-BE49-F238E27FC236}">
              <a16:creationId xmlns:a16="http://schemas.microsoft.com/office/drawing/2014/main" id="{8CF11C63-897F-490F-B227-33F10F3BCC7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70" name="Text Box 4">
          <a:extLst>
            <a:ext uri="{FF2B5EF4-FFF2-40B4-BE49-F238E27FC236}">
              <a16:creationId xmlns:a16="http://schemas.microsoft.com/office/drawing/2014/main" id="{F5B7D272-695A-437E-83A1-FB472B0DF60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71" name="Text Box 5">
          <a:extLst>
            <a:ext uri="{FF2B5EF4-FFF2-40B4-BE49-F238E27FC236}">
              <a16:creationId xmlns:a16="http://schemas.microsoft.com/office/drawing/2014/main" id="{48691863-8189-4851-B2AD-7E15E394E61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172" name="Text Box 6">
          <a:extLst>
            <a:ext uri="{FF2B5EF4-FFF2-40B4-BE49-F238E27FC236}">
              <a16:creationId xmlns:a16="http://schemas.microsoft.com/office/drawing/2014/main" id="{780A661D-13C9-4A7E-A920-D6B02E644F1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173" name="Text Box 7">
          <a:extLst>
            <a:ext uri="{FF2B5EF4-FFF2-40B4-BE49-F238E27FC236}">
              <a16:creationId xmlns:a16="http://schemas.microsoft.com/office/drawing/2014/main" id="{6513AB7A-5A5D-46C0-9665-87340B4F88C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174" name="Text Box 8">
          <a:extLst>
            <a:ext uri="{FF2B5EF4-FFF2-40B4-BE49-F238E27FC236}">
              <a16:creationId xmlns:a16="http://schemas.microsoft.com/office/drawing/2014/main" id="{37B0E657-2CCB-4B1D-8236-02530B4E899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75" name="Text Box 9">
          <a:extLst>
            <a:ext uri="{FF2B5EF4-FFF2-40B4-BE49-F238E27FC236}">
              <a16:creationId xmlns:a16="http://schemas.microsoft.com/office/drawing/2014/main" id="{1E0355FF-4ACA-49D6-B83F-670294B8DF5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76" name="Text Box 10">
          <a:extLst>
            <a:ext uri="{FF2B5EF4-FFF2-40B4-BE49-F238E27FC236}">
              <a16:creationId xmlns:a16="http://schemas.microsoft.com/office/drawing/2014/main" id="{6F5CCB8D-3E5E-42CA-ACEF-32F2F6ECCD2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77" name="Text Box 11">
          <a:extLst>
            <a:ext uri="{FF2B5EF4-FFF2-40B4-BE49-F238E27FC236}">
              <a16:creationId xmlns:a16="http://schemas.microsoft.com/office/drawing/2014/main" id="{93D557C7-2BA0-4DA6-BEA1-47EF531643C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78" name="Text Box 12">
          <a:extLst>
            <a:ext uri="{FF2B5EF4-FFF2-40B4-BE49-F238E27FC236}">
              <a16:creationId xmlns:a16="http://schemas.microsoft.com/office/drawing/2014/main" id="{B075DE88-F2F6-4FFF-B9EE-9FC2BC33035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79" name="Text Box 13">
          <a:extLst>
            <a:ext uri="{FF2B5EF4-FFF2-40B4-BE49-F238E27FC236}">
              <a16:creationId xmlns:a16="http://schemas.microsoft.com/office/drawing/2014/main" id="{F7414B22-A0BB-4D72-A438-A049495E5944}"/>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80" name="Text Box 14">
          <a:extLst>
            <a:ext uri="{FF2B5EF4-FFF2-40B4-BE49-F238E27FC236}">
              <a16:creationId xmlns:a16="http://schemas.microsoft.com/office/drawing/2014/main" id="{4C5710B4-9899-4C2F-A753-CA5AC5368C3C}"/>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181" name="Text Box 15">
          <a:extLst>
            <a:ext uri="{FF2B5EF4-FFF2-40B4-BE49-F238E27FC236}">
              <a16:creationId xmlns:a16="http://schemas.microsoft.com/office/drawing/2014/main" id="{80E2698D-F5AE-4D49-86DE-9D88ABEB12A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182" name="Text Box 16">
          <a:extLst>
            <a:ext uri="{FF2B5EF4-FFF2-40B4-BE49-F238E27FC236}">
              <a16:creationId xmlns:a16="http://schemas.microsoft.com/office/drawing/2014/main" id="{B57A9888-DC5F-43F1-BA08-A3C187233FC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183" name="Text Box 17">
          <a:extLst>
            <a:ext uri="{FF2B5EF4-FFF2-40B4-BE49-F238E27FC236}">
              <a16:creationId xmlns:a16="http://schemas.microsoft.com/office/drawing/2014/main" id="{80C3FD89-A54F-456E-AD6D-E23C677A4AA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184" name="Text Box 18">
          <a:extLst>
            <a:ext uri="{FF2B5EF4-FFF2-40B4-BE49-F238E27FC236}">
              <a16:creationId xmlns:a16="http://schemas.microsoft.com/office/drawing/2014/main" id="{7F5BD504-6088-49A8-8672-F6EF03BC33F8}"/>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185" name="Text Box 19">
          <a:extLst>
            <a:ext uri="{FF2B5EF4-FFF2-40B4-BE49-F238E27FC236}">
              <a16:creationId xmlns:a16="http://schemas.microsoft.com/office/drawing/2014/main" id="{5B86AB15-537B-46DD-8E38-AE34C936236A}"/>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86" name="Text Box 20">
          <a:extLst>
            <a:ext uri="{FF2B5EF4-FFF2-40B4-BE49-F238E27FC236}">
              <a16:creationId xmlns:a16="http://schemas.microsoft.com/office/drawing/2014/main" id="{8E0D4B73-0541-48AD-8635-019556C3FFA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87" name="Text Box 21">
          <a:extLst>
            <a:ext uri="{FF2B5EF4-FFF2-40B4-BE49-F238E27FC236}">
              <a16:creationId xmlns:a16="http://schemas.microsoft.com/office/drawing/2014/main" id="{2B8880DF-9501-455A-A459-5FD1F9789C2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88" name="Text Box 22">
          <a:extLst>
            <a:ext uri="{FF2B5EF4-FFF2-40B4-BE49-F238E27FC236}">
              <a16:creationId xmlns:a16="http://schemas.microsoft.com/office/drawing/2014/main" id="{D254CF60-3E5B-4A81-A49E-5E455B5037A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189" name="Text Box 23">
          <a:extLst>
            <a:ext uri="{FF2B5EF4-FFF2-40B4-BE49-F238E27FC236}">
              <a16:creationId xmlns:a16="http://schemas.microsoft.com/office/drawing/2014/main" id="{79618BE2-2F99-41E5-81AD-E6D3611C7F06}"/>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190" name="Text Box 24">
          <a:extLst>
            <a:ext uri="{FF2B5EF4-FFF2-40B4-BE49-F238E27FC236}">
              <a16:creationId xmlns:a16="http://schemas.microsoft.com/office/drawing/2014/main" id="{5F5B3DB0-8E20-4751-9F9C-A070C01A29F9}"/>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191" name="Text Box 25">
          <a:extLst>
            <a:ext uri="{FF2B5EF4-FFF2-40B4-BE49-F238E27FC236}">
              <a16:creationId xmlns:a16="http://schemas.microsoft.com/office/drawing/2014/main" id="{CB0371D7-B65F-45F4-B561-159C486D9258}"/>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92" name="Text Box 26">
          <a:extLst>
            <a:ext uri="{FF2B5EF4-FFF2-40B4-BE49-F238E27FC236}">
              <a16:creationId xmlns:a16="http://schemas.microsoft.com/office/drawing/2014/main" id="{09E9C7A2-88CE-4D3A-958A-B5A5B67E2E8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93" name="Text Box 27">
          <a:extLst>
            <a:ext uri="{FF2B5EF4-FFF2-40B4-BE49-F238E27FC236}">
              <a16:creationId xmlns:a16="http://schemas.microsoft.com/office/drawing/2014/main" id="{3600307F-E471-45D8-A8CC-78131BA356D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94" name="Text Box 28">
          <a:extLst>
            <a:ext uri="{FF2B5EF4-FFF2-40B4-BE49-F238E27FC236}">
              <a16:creationId xmlns:a16="http://schemas.microsoft.com/office/drawing/2014/main" id="{BFA458E8-F357-4590-A09D-D68605C5060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95" name="Text Box 29">
          <a:extLst>
            <a:ext uri="{FF2B5EF4-FFF2-40B4-BE49-F238E27FC236}">
              <a16:creationId xmlns:a16="http://schemas.microsoft.com/office/drawing/2014/main" id="{662700C7-055D-41D5-BBB0-8336EA8775D0}"/>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96" name="Text Box 30">
          <a:extLst>
            <a:ext uri="{FF2B5EF4-FFF2-40B4-BE49-F238E27FC236}">
              <a16:creationId xmlns:a16="http://schemas.microsoft.com/office/drawing/2014/main" id="{C967BE8B-42D4-4E7D-828A-78F4EEE6AE50}"/>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197" name="Text Box 31">
          <a:extLst>
            <a:ext uri="{FF2B5EF4-FFF2-40B4-BE49-F238E27FC236}">
              <a16:creationId xmlns:a16="http://schemas.microsoft.com/office/drawing/2014/main" id="{DD17180E-B57D-45DD-B4FF-45457212F3F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198" name="Text Box 32">
          <a:extLst>
            <a:ext uri="{FF2B5EF4-FFF2-40B4-BE49-F238E27FC236}">
              <a16:creationId xmlns:a16="http://schemas.microsoft.com/office/drawing/2014/main" id="{D9E5C546-DF02-460C-9CC7-31C83D4930D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199" name="Text Box 33">
          <a:extLst>
            <a:ext uri="{FF2B5EF4-FFF2-40B4-BE49-F238E27FC236}">
              <a16:creationId xmlns:a16="http://schemas.microsoft.com/office/drawing/2014/main" id="{159CAAAE-4F39-485F-AF30-D684D865C002}"/>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00" name="Text Box 34">
          <a:extLst>
            <a:ext uri="{FF2B5EF4-FFF2-40B4-BE49-F238E27FC236}">
              <a16:creationId xmlns:a16="http://schemas.microsoft.com/office/drawing/2014/main" id="{51951347-0BDC-4DB7-9B6E-3261EA108F5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01" name="Text Box 35">
          <a:extLst>
            <a:ext uri="{FF2B5EF4-FFF2-40B4-BE49-F238E27FC236}">
              <a16:creationId xmlns:a16="http://schemas.microsoft.com/office/drawing/2014/main" id="{C87862C2-A2D7-4A29-A594-52BD4007245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02" name="Text Box 36">
          <a:extLst>
            <a:ext uri="{FF2B5EF4-FFF2-40B4-BE49-F238E27FC236}">
              <a16:creationId xmlns:a16="http://schemas.microsoft.com/office/drawing/2014/main" id="{C8AD7598-0A63-4196-975E-70C7A9CEAC4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03" name="Text Box 37">
          <a:extLst>
            <a:ext uri="{FF2B5EF4-FFF2-40B4-BE49-F238E27FC236}">
              <a16:creationId xmlns:a16="http://schemas.microsoft.com/office/drawing/2014/main" id="{5FA6E327-AE9D-4968-A89B-644272998E6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04" name="Text Box 38">
          <a:extLst>
            <a:ext uri="{FF2B5EF4-FFF2-40B4-BE49-F238E27FC236}">
              <a16:creationId xmlns:a16="http://schemas.microsoft.com/office/drawing/2014/main" id="{6E97C1BE-10DE-467C-820F-042DB3947AA9}"/>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05" name="Text Box 39">
          <a:extLst>
            <a:ext uri="{FF2B5EF4-FFF2-40B4-BE49-F238E27FC236}">
              <a16:creationId xmlns:a16="http://schemas.microsoft.com/office/drawing/2014/main" id="{B4127FB4-F94B-46F6-A136-8561B289E4AF}"/>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06" name="Text Box 40">
          <a:extLst>
            <a:ext uri="{FF2B5EF4-FFF2-40B4-BE49-F238E27FC236}">
              <a16:creationId xmlns:a16="http://schemas.microsoft.com/office/drawing/2014/main" id="{D1418051-7627-4F59-9681-1CAA50AAF6D4}"/>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07" name="Text Box 41">
          <a:extLst>
            <a:ext uri="{FF2B5EF4-FFF2-40B4-BE49-F238E27FC236}">
              <a16:creationId xmlns:a16="http://schemas.microsoft.com/office/drawing/2014/main" id="{2AD3FD37-CB52-4996-98B0-F5A8C074B9E9}"/>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08" name="Text Box 42">
          <a:extLst>
            <a:ext uri="{FF2B5EF4-FFF2-40B4-BE49-F238E27FC236}">
              <a16:creationId xmlns:a16="http://schemas.microsoft.com/office/drawing/2014/main" id="{A73845B6-6186-460A-8F9D-646142137B8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09" name="Text Box 43">
          <a:extLst>
            <a:ext uri="{FF2B5EF4-FFF2-40B4-BE49-F238E27FC236}">
              <a16:creationId xmlns:a16="http://schemas.microsoft.com/office/drawing/2014/main" id="{7F9EC851-6D9F-42EB-8BC6-065511FFF83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10" name="Text Box 44">
          <a:extLst>
            <a:ext uri="{FF2B5EF4-FFF2-40B4-BE49-F238E27FC236}">
              <a16:creationId xmlns:a16="http://schemas.microsoft.com/office/drawing/2014/main" id="{58A64D0C-2AA3-40B6-9392-5091216C341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11" name="Text Box 45">
          <a:extLst>
            <a:ext uri="{FF2B5EF4-FFF2-40B4-BE49-F238E27FC236}">
              <a16:creationId xmlns:a16="http://schemas.microsoft.com/office/drawing/2014/main" id="{C9A8F051-88B8-4BA5-8F65-F75E237AB86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12" name="Text Box 46">
          <a:extLst>
            <a:ext uri="{FF2B5EF4-FFF2-40B4-BE49-F238E27FC236}">
              <a16:creationId xmlns:a16="http://schemas.microsoft.com/office/drawing/2014/main" id="{62ED2E4D-3EB4-494E-A063-269EC4BA3C3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13" name="Text Box 47">
          <a:extLst>
            <a:ext uri="{FF2B5EF4-FFF2-40B4-BE49-F238E27FC236}">
              <a16:creationId xmlns:a16="http://schemas.microsoft.com/office/drawing/2014/main" id="{E76CA5B6-1FA3-4D3D-B4DF-57FEB0FA21D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14" name="Text Box 48">
          <a:extLst>
            <a:ext uri="{FF2B5EF4-FFF2-40B4-BE49-F238E27FC236}">
              <a16:creationId xmlns:a16="http://schemas.microsoft.com/office/drawing/2014/main" id="{1F87831A-9495-476C-8D2D-44190CF48091}"/>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15" name="Text Box 49">
          <a:extLst>
            <a:ext uri="{FF2B5EF4-FFF2-40B4-BE49-F238E27FC236}">
              <a16:creationId xmlns:a16="http://schemas.microsoft.com/office/drawing/2014/main" id="{485C7625-D691-405C-BEE1-2E4EA5D47235}"/>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216" name="Text Box 50">
          <a:extLst>
            <a:ext uri="{FF2B5EF4-FFF2-40B4-BE49-F238E27FC236}">
              <a16:creationId xmlns:a16="http://schemas.microsoft.com/office/drawing/2014/main" id="{53100FBC-DC49-4FC8-BE68-22DE76C80D0B}"/>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217" name="Text Box 51">
          <a:extLst>
            <a:ext uri="{FF2B5EF4-FFF2-40B4-BE49-F238E27FC236}">
              <a16:creationId xmlns:a16="http://schemas.microsoft.com/office/drawing/2014/main" id="{A137A7C7-0751-40AE-B9EE-67B934EA95D5}"/>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18" name="Text Box 52">
          <a:extLst>
            <a:ext uri="{FF2B5EF4-FFF2-40B4-BE49-F238E27FC236}">
              <a16:creationId xmlns:a16="http://schemas.microsoft.com/office/drawing/2014/main" id="{0DC3CE77-9F34-4FCD-9E7C-D4AA9AAE640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19" name="Text Box 53">
          <a:extLst>
            <a:ext uri="{FF2B5EF4-FFF2-40B4-BE49-F238E27FC236}">
              <a16:creationId xmlns:a16="http://schemas.microsoft.com/office/drawing/2014/main" id="{2E3103FC-8517-4392-8424-DCD56E756A0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20" name="Text Box 54">
          <a:extLst>
            <a:ext uri="{FF2B5EF4-FFF2-40B4-BE49-F238E27FC236}">
              <a16:creationId xmlns:a16="http://schemas.microsoft.com/office/drawing/2014/main" id="{C65B73EE-E4FF-4622-8865-2A8093B389D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21" name="Text Box 55">
          <a:extLst>
            <a:ext uri="{FF2B5EF4-FFF2-40B4-BE49-F238E27FC236}">
              <a16:creationId xmlns:a16="http://schemas.microsoft.com/office/drawing/2014/main" id="{579AF8EF-1E6E-4FDD-B049-CE5907C666BB}"/>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22" name="Text Box 56">
          <a:extLst>
            <a:ext uri="{FF2B5EF4-FFF2-40B4-BE49-F238E27FC236}">
              <a16:creationId xmlns:a16="http://schemas.microsoft.com/office/drawing/2014/main" id="{175BFDB3-DE09-4310-8E0F-1FD273AC1EA9}"/>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23" name="Text Box 57">
          <a:extLst>
            <a:ext uri="{FF2B5EF4-FFF2-40B4-BE49-F238E27FC236}">
              <a16:creationId xmlns:a16="http://schemas.microsoft.com/office/drawing/2014/main" id="{D0EE8107-EBFD-4CCC-8805-45ECF822ECE2}"/>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24" name="Text Box 58">
          <a:extLst>
            <a:ext uri="{FF2B5EF4-FFF2-40B4-BE49-F238E27FC236}">
              <a16:creationId xmlns:a16="http://schemas.microsoft.com/office/drawing/2014/main" id="{72AFA05A-BC19-45B8-BBC9-B19D0E9C16B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25" name="Text Box 59">
          <a:extLst>
            <a:ext uri="{FF2B5EF4-FFF2-40B4-BE49-F238E27FC236}">
              <a16:creationId xmlns:a16="http://schemas.microsoft.com/office/drawing/2014/main" id="{39CAD4C6-2A74-4703-B106-DDCDA80F5AC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26" name="Text Box 60">
          <a:extLst>
            <a:ext uri="{FF2B5EF4-FFF2-40B4-BE49-F238E27FC236}">
              <a16:creationId xmlns:a16="http://schemas.microsoft.com/office/drawing/2014/main" id="{411AAE62-1B63-44FD-B907-E8BB2FD31AF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27" name="Text Box 61">
          <a:extLst>
            <a:ext uri="{FF2B5EF4-FFF2-40B4-BE49-F238E27FC236}">
              <a16:creationId xmlns:a16="http://schemas.microsoft.com/office/drawing/2014/main" id="{74E129DB-5028-499D-94DE-612FD2F94A6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28" name="Text Box 62">
          <a:extLst>
            <a:ext uri="{FF2B5EF4-FFF2-40B4-BE49-F238E27FC236}">
              <a16:creationId xmlns:a16="http://schemas.microsoft.com/office/drawing/2014/main" id="{69C95687-1F8B-43E1-AE84-08D3521EAC70}"/>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29" name="Text Box 63">
          <a:extLst>
            <a:ext uri="{FF2B5EF4-FFF2-40B4-BE49-F238E27FC236}">
              <a16:creationId xmlns:a16="http://schemas.microsoft.com/office/drawing/2014/main" id="{2299BF03-8A89-4D9D-A71E-AFF86CF42C6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30" name="Text Box 64">
          <a:extLst>
            <a:ext uri="{FF2B5EF4-FFF2-40B4-BE49-F238E27FC236}">
              <a16:creationId xmlns:a16="http://schemas.microsoft.com/office/drawing/2014/main" id="{BF93ACC4-B8F6-4F66-8FEE-F7F7DF363204}"/>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31" name="Text Box 65">
          <a:extLst>
            <a:ext uri="{FF2B5EF4-FFF2-40B4-BE49-F238E27FC236}">
              <a16:creationId xmlns:a16="http://schemas.microsoft.com/office/drawing/2014/main" id="{350178DB-07CD-482E-93F1-33D15E23194E}"/>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32" name="Text Box 66">
          <a:extLst>
            <a:ext uri="{FF2B5EF4-FFF2-40B4-BE49-F238E27FC236}">
              <a16:creationId xmlns:a16="http://schemas.microsoft.com/office/drawing/2014/main" id="{42859003-FD86-4FBE-B13F-AC28EAF1E8A9}"/>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233" name="Text Box 67">
          <a:extLst>
            <a:ext uri="{FF2B5EF4-FFF2-40B4-BE49-F238E27FC236}">
              <a16:creationId xmlns:a16="http://schemas.microsoft.com/office/drawing/2014/main" id="{DA828D8E-92A5-41AA-968C-4B0E789773CF}"/>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234" name="Text Box 68">
          <a:extLst>
            <a:ext uri="{FF2B5EF4-FFF2-40B4-BE49-F238E27FC236}">
              <a16:creationId xmlns:a16="http://schemas.microsoft.com/office/drawing/2014/main" id="{C4C7A461-67B8-4B31-AACA-5FD0D904C3A4}"/>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35" name="Text Box 69">
          <a:extLst>
            <a:ext uri="{FF2B5EF4-FFF2-40B4-BE49-F238E27FC236}">
              <a16:creationId xmlns:a16="http://schemas.microsoft.com/office/drawing/2014/main" id="{77CB46A1-EC53-4D7B-9A6B-ACC5054B002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36" name="Text Box 70">
          <a:extLst>
            <a:ext uri="{FF2B5EF4-FFF2-40B4-BE49-F238E27FC236}">
              <a16:creationId xmlns:a16="http://schemas.microsoft.com/office/drawing/2014/main" id="{75F021F5-61D9-4FA6-AD5A-2E9B325ECB4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37" name="Text Box 71">
          <a:extLst>
            <a:ext uri="{FF2B5EF4-FFF2-40B4-BE49-F238E27FC236}">
              <a16:creationId xmlns:a16="http://schemas.microsoft.com/office/drawing/2014/main" id="{B03A174E-2DD3-4E78-A8D8-D27563D7CD64}"/>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38" name="Text Box 72">
          <a:extLst>
            <a:ext uri="{FF2B5EF4-FFF2-40B4-BE49-F238E27FC236}">
              <a16:creationId xmlns:a16="http://schemas.microsoft.com/office/drawing/2014/main" id="{9BFEF1A3-3AD6-474D-83FD-5B2B1E9A74B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39" name="Text Box 73">
          <a:extLst>
            <a:ext uri="{FF2B5EF4-FFF2-40B4-BE49-F238E27FC236}">
              <a16:creationId xmlns:a16="http://schemas.microsoft.com/office/drawing/2014/main" id="{7297B7F7-BE46-4DF5-A0C0-1FBB5279DFE2}"/>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40" name="Text Box 74">
          <a:extLst>
            <a:ext uri="{FF2B5EF4-FFF2-40B4-BE49-F238E27FC236}">
              <a16:creationId xmlns:a16="http://schemas.microsoft.com/office/drawing/2014/main" id="{511B1B12-A77D-4543-8A30-BE6534F1EEBF}"/>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41" name="Text Box 75">
          <a:extLst>
            <a:ext uri="{FF2B5EF4-FFF2-40B4-BE49-F238E27FC236}">
              <a16:creationId xmlns:a16="http://schemas.microsoft.com/office/drawing/2014/main" id="{AEA01665-28A7-468E-88C8-33271ADE961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42" name="Text Box 76">
          <a:extLst>
            <a:ext uri="{FF2B5EF4-FFF2-40B4-BE49-F238E27FC236}">
              <a16:creationId xmlns:a16="http://schemas.microsoft.com/office/drawing/2014/main" id="{A6A15D90-297E-4C22-9A2F-E30F422240E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43" name="Text Box 77">
          <a:extLst>
            <a:ext uri="{FF2B5EF4-FFF2-40B4-BE49-F238E27FC236}">
              <a16:creationId xmlns:a16="http://schemas.microsoft.com/office/drawing/2014/main" id="{24F46E1D-5CB3-46CE-8BDD-D674979777B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44" name="Text Box 78">
          <a:extLst>
            <a:ext uri="{FF2B5EF4-FFF2-40B4-BE49-F238E27FC236}">
              <a16:creationId xmlns:a16="http://schemas.microsoft.com/office/drawing/2014/main" id="{E19425BD-6028-46B7-AE97-C3A3731D3BB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45" name="Text Box 79">
          <a:extLst>
            <a:ext uri="{FF2B5EF4-FFF2-40B4-BE49-F238E27FC236}">
              <a16:creationId xmlns:a16="http://schemas.microsoft.com/office/drawing/2014/main" id="{37159973-FCAD-49AF-98B1-12176175FB30}"/>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46" name="Text Box 80">
          <a:extLst>
            <a:ext uri="{FF2B5EF4-FFF2-40B4-BE49-F238E27FC236}">
              <a16:creationId xmlns:a16="http://schemas.microsoft.com/office/drawing/2014/main" id="{FA004CD5-8AC8-429F-A399-E111EDAFC53C}"/>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47" name="Text Box 81">
          <a:extLst>
            <a:ext uri="{FF2B5EF4-FFF2-40B4-BE49-F238E27FC236}">
              <a16:creationId xmlns:a16="http://schemas.microsoft.com/office/drawing/2014/main" id="{AC93B7D4-FC06-4A00-8FD4-08A72B0A158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48" name="Text Box 82">
          <a:extLst>
            <a:ext uri="{FF2B5EF4-FFF2-40B4-BE49-F238E27FC236}">
              <a16:creationId xmlns:a16="http://schemas.microsoft.com/office/drawing/2014/main" id="{874BEB7D-F2E6-4EDF-8365-8AB62688F70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49" name="Text Box 83">
          <a:extLst>
            <a:ext uri="{FF2B5EF4-FFF2-40B4-BE49-F238E27FC236}">
              <a16:creationId xmlns:a16="http://schemas.microsoft.com/office/drawing/2014/main" id="{AF21D444-18FB-4ABC-BAFB-F24B9FD270FA}"/>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50" name="Text Box 84">
          <a:extLst>
            <a:ext uri="{FF2B5EF4-FFF2-40B4-BE49-F238E27FC236}">
              <a16:creationId xmlns:a16="http://schemas.microsoft.com/office/drawing/2014/main" id="{5238263D-8BA5-4E14-B5CC-41AE6D4446F9}"/>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51" name="Text Box 85">
          <a:extLst>
            <a:ext uri="{FF2B5EF4-FFF2-40B4-BE49-F238E27FC236}">
              <a16:creationId xmlns:a16="http://schemas.microsoft.com/office/drawing/2014/main" id="{71F97E63-707E-409B-8D5D-3F343B400DF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52" name="Text Box 86">
          <a:extLst>
            <a:ext uri="{FF2B5EF4-FFF2-40B4-BE49-F238E27FC236}">
              <a16:creationId xmlns:a16="http://schemas.microsoft.com/office/drawing/2014/main" id="{FF1FD4DE-2F89-4785-A3D0-3909B648422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53" name="Text Box 87">
          <a:extLst>
            <a:ext uri="{FF2B5EF4-FFF2-40B4-BE49-F238E27FC236}">
              <a16:creationId xmlns:a16="http://schemas.microsoft.com/office/drawing/2014/main" id="{44F3B779-F99C-4B83-9153-A218708554C2}"/>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54" name="Text Box 88">
          <a:extLst>
            <a:ext uri="{FF2B5EF4-FFF2-40B4-BE49-F238E27FC236}">
              <a16:creationId xmlns:a16="http://schemas.microsoft.com/office/drawing/2014/main" id="{ECBCE1EE-CE16-4C64-84D7-0D213E5486A8}"/>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55" name="Text Box 89">
          <a:extLst>
            <a:ext uri="{FF2B5EF4-FFF2-40B4-BE49-F238E27FC236}">
              <a16:creationId xmlns:a16="http://schemas.microsoft.com/office/drawing/2014/main" id="{AEE3E0CC-65AF-4FB5-AE92-3E3E22FA2CAD}"/>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56" name="Text Box 90">
          <a:extLst>
            <a:ext uri="{FF2B5EF4-FFF2-40B4-BE49-F238E27FC236}">
              <a16:creationId xmlns:a16="http://schemas.microsoft.com/office/drawing/2014/main" id="{4BDE3152-06AA-45AA-8206-A5FFCA6E183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57" name="Text Box 91">
          <a:extLst>
            <a:ext uri="{FF2B5EF4-FFF2-40B4-BE49-F238E27FC236}">
              <a16:creationId xmlns:a16="http://schemas.microsoft.com/office/drawing/2014/main" id="{14B86E1A-07C7-4F44-8255-A7A0E875472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58" name="Text Box 92">
          <a:extLst>
            <a:ext uri="{FF2B5EF4-FFF2-40B4-BE49-F238E27FC236}">
              <a16:creationId xmlns:a16="http://schemas.microsoft.com/office/drawing/2014/main" id="{37CD8A67-5A9C-4C56-A9A0-C9E425935C8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59" name="Text Box 93">
          <a:extLst>
            <a:ext uri="{FF2B5EF4-FFF2-40B4-BE49-F238E27FC236}">
              <a16:creationId xmlns:a16="http://schemas.microsoft.com/office/drawing/2014/main" id="{2611FCED-2315-427A-8A16-4E8E3A251A2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60" name="Text Box 94">
          <a:extLst>
            <a:ext uri="{FF2B5EF4-FFF2-40B4-BE49-F238E27FC236}">
              <a16:creationId xmlns:a16="http://schemas.microsoft.com/office/drawing/2014/main" id="{D37EE56A-992D-459C-B237-359A7D66F02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61" name="Text Box 95">
          <a:extLst>
            <a:ext uri="{FF2B5EF4-FFF2-40B4-BE49-F238E27FC236}">
              <a16:creationId xmlns:a16="http://schemas.microsoft.com/office/drawing/2014/main" id="{358E281D-CB56-43A9-8FA0-5695AC77063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62" name="Text Box 96">
          <a:extLst>
            <a:ext uri="{FF2B5EF4-FFF2-40B4-BE49-F238E27FC236}">
              <a16:creationId xmlns:a16="http://schemas.microsoft.com/office/drawing/2014/main" id="{D9C25AF2-985D-4554-8597-3AB01109DFF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63" name="Text Box 97">
          <a:extLst>
            <a:ext uri="{FF2B5EF4-FFF2-40B4-BE49-F238E27FC236}">
              <a16:creationId xmlns:a16="http://schemas.microsoft.com/office/drawing/2014/main" id="{D59F6EF1-E065-41A0-9C6D-2FCB034BCDF8}"/>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64" name="Text Box 98">
          <a:extLst>
            <a:ext uri="{FF2B5EF4-FFF2-40B4-BE49-F238E27FC236}">
              <a16:creationId xmlns:a16="http://schemas.microsoft.com/office/drawing/2014/main" id="{1258D553-DD77-4E3D-9BEF-17EE43683FE2}"/>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265" name="Text Box 99">
          <a:extLst>
            <a:ext uri="{FF2B5EF4-FFF2-40B4-BE49-F238E27FC236}">
              <a16:creationId xmlns:a16="http://schemas.microsoft.com/office/drawing/2014/main" id="{DE0E4C32-D251-49D4-9AEF-4DF48D717895}"/>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266" name="Text Box 100">
          <a:extLst>
            <a:ext uri="{FF2B5EF4-FFF2-40B4-BE49-F238E27FC236}">
              <a16:creationId xmlns:a16="http://schemas.microsoft.com/office/drawing/2014/main" id="{30586057-98CB-41B8-B5B9-A5740219EBFE}"/>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67" name="Text Box 101">
          <a:extLst>
            <a:ext uri="{FF2B5EF4-FFF2-40B4-BE49-F238E27FC236}">
              <a16:creationId xmlns:a16="http://schemas.microsoft.com/office/drawing/2014/main" id="{06AD2F7B-5DA7-4B2A-BA49-3B9305D6C20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68" name="Text Box 102">
          <a:extLst>
            <a:ext uri="{FF2B5EF4-FFF2-40B4-BE49-F238E27FC236}">
              <a16:creationId xmlns:a16="http://schemas.microsoft.com/office/drawing/2014/main" id="{CDD3F2CE-08E2-4A7F-AA95-4A81ABF23CF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69" name="Text Box 103">
          <a:extLst>
            <a:ext uri="{FF2B5EF4-FFF2-40B4-BE49-F238E27FC236}">
              <a16:creationId xmlns:a16="http://schemas.microsoft.com/office/drawing/2014/main" id="{61274F2C-27BE-41A7-B9D9-6B0568749C8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70" name="Text Box 104">
          <a:extLst>
            <a:ext uri="{FF2B5EF4-FFF2-40B4-BE49-F238E27FC236}">
              <a16:creationId xmlns:a16="http://schemas.microsoft.com/office/drawing/2014/main" id="{7AD03D51-C810-4CA2-A13E-10EE093DCA45}"/>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71" name="Text Box 105">
          <a:extLst>
            <a:ext uri="{FF2B5EF4-FFF2-40B4-BE49-F238E27FC236}">
              <a16:creationId xmlns:a16="http://schemas.microsoft.com/office/drawing/2014/main" id="{6085A8C8-EA2E-48F0-9DF3-2A5C2A815C3E}"/>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72" name="Text Box 106">
          <a:extLst>
            <a:ext uri="{FF2B5EF4-FFF2-40B4-BE49-F238E27FC236}">
              <a16:creationId xmlns:a16="http://schemas.microsoft.com/office/drawing/2014/main" id="{DEB5ECCA-3FE1-4A3C-A1D9-8D77D17BB80D}"/>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73" name="Text Box 107">
          <a:extLst>
            <a:ext uri="{FF2B5EF4-FFF2-40B4-BE49-F238E27FC236}">
              <a16:creationId xmlns:a16="http://schemas.microsoft.com/office/drawing/2014/main" id="{26F1B22F-564A-4761-9B78-26290510493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74" name="Text Box 108">
          <a:extLst>
            <a:ext uri="{FF2B5EF4-FFF2-40B4-BE49-F238E27FC236}">
              <a16:creationId xmlns:a16="http://schemas.microsoft.com/office/drawing/2014/main" id="{13EF4A4C-1BE0-4487-9E32-C46D2482B90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75" name="Text Box 109">
          <a:extLst>
            <a:ext uri="{FF2B5EF4-FFF2-40B4-BE49-F238E27FC236}">
              <a16:creationId xmlns:a16="http://schemas.microsoft.com/office/drawing/2014/main" id="{65D262AA-DA24-4029-A31D-2977AC1E976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76" name="Text Box 110">
          <a:extLst>
            <a:ext uri="{FF2B5EF4-FFF2-40B4-BE49-F238E27FC236}">
              <a16:creationId xmlns:a16="http://schemas.microsoft.com/office/drawing/2014/main" id="{4EAFFAFC-7794-42E4-A87A-EEB064997C77}"/>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77" name="Text Box 111">
          <a:extLst>
            <a:ext uri="{FF2B5EF4-FFF2-40B4-BE49-F238E27FC236}">
              <a16:creationId xmlns:a16="http://schemas.microsoft.com/office/drawing/2014/main" id="{B58A8F94-0593-4B80-97ED-C7218C2C6CC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78" name="Text Box 112">
          <a:extLst>
            <a:ext uri="{FF2B5EF4-FFF2-40B4-BE49-F238E27FC236}">
              <a16:creationId xmlns:a16="http://schemas.microsoft.com/office/drawing/2014/main" id="{33805CD8-F43B-4284-B6A4-5F3CFE00397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79" name="Text Box 113">
          <a:extLst>
            <a:ext uri="{FF2B5EF4-FFF2-40B4-BE49-F238E27FC236}">
              <a16:creationId xmlns:a16="http://schemas.microsoft.com/office/drawing/2014/main" id="{617785B8-FCAA-414C-AC05-052F5417153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80" name="Text Box 114">
          <a:extLst>
            <a:ext uri="{FF2B5EF4-FFF2-40B4-BE49-F238E27FC236}">
              <a16:creationId xmlns:a16="http://schemas.microsoft.com/office/drawing/2014/main" id="{DF5C8618-5E77-4C44-9450-8BC6CA8AA43A}"/>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81" name="Text Box 115">
          <a:extLst>
            <a:ext uri="{FF2B5EF4-FFF2-40B4-BE49-F238E27FC236}">
              <a16:creationId xmlns:a16="http://schemas.microsoft.com/office/drawing/2014/main" id="{8E0D6F07-88F6-4258-BBF2-A28913D6276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282" name="Text Box 116">
          <a:extLst>
            <a:ext uri="{FF2B5EF4-FFF2-40B4-BE49-F238E27FC236}">
              <a16:creationId xmlns:a16="http://schemas.microsoft.com/office/drawing/2014/main" id="{72BC1759-6B15-481A-83E3-BB62B3CDF72A}"/>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283" name="Text Box 117">
          <a:extLst>
            <a:ext uri="{FF2B5EF4-FFF2-40B4-BE49-F238E27FC236}">
              <a16:creationId xmlns:a16="http://schemas.microsoft.com/office/drawing/2014/main" id="{4394C103-4CF2-4BAB-97E0-E9A16950A6DC}"/>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84" name="Text Box 118">
          <a:extLst>
            <a:ext uri="{FF2B5EF4-FFF2-40B4-BE49-F238E27FC236}">
              <a16:creationId xmlns:a16="http://schemas.microsoft.com/office/drawing/2014/main" id="{A048F65E-C030-44CD-82D2-18F333D82379}"/>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85" name="Text Box 119">
          <a:extLst>
            <a:ext uri="{FF2B5EF4-FFF2-40B4-BE49-F238E27FC236}">
              <a16:creationId xmlns:a16="http://schemas.microsoft.com/office/drawing/2014/main" id="{64FCA3F0-5CAA-4716-9EB5-729291AA5A7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86" name="Text Box 120">
          <a:extLst>
            <a:ext uri="{FF2B5EF4-FFF2-40B4-BE49-F238E27FC236}">
              <a16:creationId xmlns:a16="http://schemas.microsoft.com/office/drawing/2014/main" id="{EB61A952-C824-46C3-B98D-95A7F167833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87" name="Text Box 121">
          <a:extLst>
            <a:ext uri="{FF2B5EF4-FFF2-40B4-BE49-F238E27FC236}">
              <a16:creationId xmlns:a16="http://schemas.microsoft.com/office/drawing/2014/main" id="{281360F5-5FE6-4EBE-8D69-887B404F733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88" name="Text Box 122">
          <a:extLst>
            <a:ext uri="{FF2B5EF4-FFF2-40B4-BE49-F238E27FC236}">
              <a16:creationId xmlns:a16="http://schemas.microsoft.com/office/drawing/2014/main" id="{2220EF70-7968-4899-BFE9-D6E03FC5604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89" name="Text Box 123">
          <a:extLst>
            <a:ext uri="{FF2B5EF4-FFF2-40B4-BE49-F238E27FC236}">
              <a16:creationId xmlns:a16="http://schemas.microsoft.com/office/drawing/2014/main" id="{9719592F-DDAF-4A10-A9FA-CF90BEE852ED}"/>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90" name="Text Box 124">
          <a:extLst>
            <a:ext uri="{FF2B5EF4-FFF2-40B4-BE49-F238E27FC236}">
              <a16:creationId xmlns:a16="http://schemas.microsoft.com/office/drawing/2014/main" id="{32B780CA-EBB0-4746-9E1A-04A00C21D494}"/>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91" name="Text Box 125">
          <a:extLst>
            <a:ext uri="{FF2B5EF4-FFF2-40B4-BE49-F238E27FC236}">
              <a16:creationId xmlns:a16="http://schemas.microsoft.com/office/drawing/2014/main" id="{4F8127C9-B075-4847-9A6B-D70B1B6F6CA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92" name="Text Box 126">
          <a:extLst>
            <a:ext uri="{FF2B5EF4-FFF2-40B4-BE49-F238E27FC236}">
              <a16:creationId xmlns:a16="http://schemas.microsoft.com/office/drawing/2014/main" id="{EB62258A-4660-4793-88AB-5A13C14A2B3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93" name="Text Box 127">
          <a:extLst>
            <a:ext uri="{FF2B5EF4-FFF2-40B4-BE49-F238E27FC236}">
              <a16:creationId xmlns:a16="http://schemas.microsoft.com/office/drawing/2014/main" id="{06419A24-DA55-46DE-848B-A8B55716C5C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94" name="Text Box 128">
          <a:extLst>
            <a:ext uri="{FF2B5EF4-FFF2-40B4-BE49-F238E27FC236}">
              <a16:creationId xmlns:a16="http://schemas.microsoft.com/office/drawing/2014/main" id="{BD0249B6-1141-4203-9490-770197C220C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95" name="Text Box 129">
          <a:extLst>
            <a:ext uri="{FF2B5EF4-FFF2-40B4-BE49-F238E27FC236}">
              <a16:creationId xmlns:a16="http://schemas.microsoft.com/office/drawing/2014/main" id="{54D100EA-021B-4117-99CF-50C83A50D82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96" name="Text Box 130">
          <a:extLst>
            <a:ext uri="{FF2B5EF4-FFF2-40B4-BE49-F238E27FC236}">
              <a16:creationId xmlns:a16="http://schemas.microsoft.com/office/drawing/2014/main" id="{5B9498F3-78D9-4DAA-9482-0EF61160E3C8}"/>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97" name="Text Box 131">
          <a:extLst>
            <a:ext uri="{FF2B5EF4-FFF2-40B4-BE49-F238E27FC236}">
              <a16:creationId xmlns:a16="http://schemas.microsoft.com/office/drawing/2014/main" id="{41163B1B-75DB-4C49-AC3F-33A6C3A0D78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298" name="Text Box 132">
          <a:extLst>
            <a:ext uri="{FF2B5EF4-FFF2-40B4-BE49-F238E27FC236}">
              <a16:creationId xmlns:a16="http://schemas.microsoft.com/office/drawing/2014/main" id="{CC00AA2C-14F6-4284-A889-033E440BBA66}"/>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299" name="Text Box 133">
          <a:extLst>
            <a:ext uri="{FF2B5EF4-FFF2-40B4-BE49-F238E27FC236}">
              <a16:creationId xmlns:a16="http://schemas.microsoft.com/office/drawing/2014/main" id="{44D0737B-2898-4FE4-93CC-18C1EFB6C03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00" name="Text Box 134">
          <a:extLst>
            <a:ext uri="{FF2B5EF4-FFF2-40B4-BE49-F238E27FC236}">
              <a16:creationId xmlns:a16="http://schemas.microsoft.com/office/drawing/2014/main" id="{B6497496-9D17-4794-AD16-3E46969F596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01" name="Text Box 135">
          <a:extLst>
            <a:ext uri="{FF2B5EF4-FFF2-40B4-BE49-F238E27FC236}">
              <a16:creationId xmlns:a16="http://schemas.microsoft.com/office/drawing/2014/main" id="{7B5AC940-3DF8-4B62-A368-6CC3EFA2F14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02" name="Text Box 136">
          <a:extLst>
            <a:ext uri="{FF2B5EF4-FFF2-40B4-BE49-F238E27FC236}">
              <a16:creationId xmlns:a16="http://schemas.microsoft.com/office/drawing/2014/main" id="{777B69FB-7DE0-4C7E-B821-CAB1B41C6B8E}"/>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03" name="Text Box 137">
          <a:extLst>
            <a:ext uri="{FF2B5EF4-FFF2-40B4-BE49-F238E27FC236}">
              <a16:creationId xmlns:a16="http://schemas.microsoft.com/office/drawing/2014/main" id="{94252DD8-1F43-46A4-991C-204618746CF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04" name="Text Box 138">
          <a:extLst>
            <a:ext uri="{FF2B5EF4-FFF2-40B4-BE49-F238E27FC236}">
              <a16:creationId xmlns:a16="http://schemas.microsoft.com/office/drawing/2014/main" id="{381C571A-D126-4F51-A9AF-B3495A8EDAB1}"/>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05" name="Text Box 139">
          <a:extLst>
            <a:ext uri="{FF2B5EF4-FFF2-40B4-BE49-F238E27FC236}">
              <a16:creationId xmlns:a16="http://schemas.microsoft.com/office/drawing/2014/main" id="{22FB21D8-7F03-407F-B9A9-566E5ECA2604}"/>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06" name="Text Box 140">
          <a:extLst>
            <a:ext uri="{FF2B5EF4-FFF2-40B4-BE49-F238E27FC236}">
              <a16:creationId xmlns:a16="http://schemas.microsoft.com/office/drawing/2014/main" id="{53C6D15A-C02D-4C6E-9367-2F61B1C2406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07" name="Text Box 141">
          <a:extLst>
            <a:ext uri="{FF2B5EF4-FFF2-40B4-BE49-F238E27FC236}">
              <a16:creationId xmlns:a16="http://schemas.microsoft.com/office/drawing/2014/main" id="{B0FE29F4-9DE6-439A-84C6-72CE89313E6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08" name="Text Box 142">
          <a:extLst>
            <a:ext uri="{FF2B5EF4-FFF2-40B4-BE49-F238E27FC236}">
              <a16:creationId xmlns:a16="http://schemas.microsoft.com/office/drawing/2014/main" id="{C6880FC6-D25E-455A-A699-868A2EC298C7}"/>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09" name="Text Box 143">
          <a:extLst>
            <a:ext uri="{FF2B5EF4-FFF2-40B4-BE49-F238E27FC236}">
              <a16:creationId xmlns:a16="http://schemas.microsoft.com/office/drawing/2014/main" id="{AA0325AE-BE04-45E1-9E8B-9A06E4EFDA7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10" name="Text Box 144">
          <a:extLst>
            <a:ext uri="{FF2B5EF4-FFF2-40B4-BE49-F238E27FC236}">
              <a16:creationId xmlns:a16="http://schemas.microsoft.com/office/drawing/2014/main" id="{4B0A47FB-FA2D-41C9-B6DA-7972027EC48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11" name="Text Box 145">
          <a:extLst>
            <a:ext uri="{FF2B5EF4-FFF2-40B4-BE49-F238E27FC236}">
              <a16:creationId xmlns:a16="http://schemas.microsoft.com/office/drawing/2014/main" id="{95819A06-8A78-40D0-A472-F4BC1A605718}"/>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12" name="Text Box 146">
          <a:extLst>
            <a:ext uri="{FF2B5EF4-FFF2-40B4-BE49-F238E27FC236}">
              <a16:creationId xmlns:a16="http://schemas.microsoft.com/office/drawing/2014/main" id="{6C08363E-3135-4D26-B8AC-AB42689EF07F}"/>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13" name="Text Box 147">
          <a:extLst>
            <a:ext uri="{FF2B5EF4-FFF2-40B4-BE49-F238E27FC236}">
              <a16:creationId xmlns:a16="http://schemas.microsoft.com/office/drawing/2014/main" id="{557E3E04-3973-4C39-8CC0-4D1286D298DE}"/>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314" name="Text Box 148">
          <a:extLst>
            <a:ext uri="{FF2B5EF4-FFF2-40B4-BE49-F238E27FC236}">
              <a16:creationId xmlns:a16="http://schemas.microsoft.com/office/drawing/2014/main" id="{949AE317-1146-441A-910F-F3AC5DE26597}"/>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315" name="Text Box 149">
          <a:extLst>
            <a:ext uri="{FF2B5EF4-FFF2-40B4-BE49-F238E27FC236}">
              <a16:creationId xmlns:a16="http://schemas.microsoft.com/office/drawing/2014/main" id="{91DB8AFA-75A7-4C4E-A2C0-B420B10CF17A}"/>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16" name="Text Box 150">
          <a:extLst>
            <a:ext uri="{FF2B5EF4-FFF2-40B4-BE49-F238E27FC236}">
              <a16:creationId xmlns:a16="http://schemas.microsoft.com/office/drawing/2014/main" id="{1C564496-F922-4811-A790-B1656A23341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17" name="Text Box 151">
          <a:extLst>
            <a:ext uri="{FF2B5EF4-FFF2-40B4-BE49-F238E27FC236}">
              <a16:creationId xmlns:a16="http://schemas.microsoft.com/office/drawing/2014/main" id="{7469EE3C-A46F-4DC6-99C1-F1C2ED375FD7}"/>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18" name="Text Box 152">
          <a:extLst>
            <a:ext uri="{FF2B5EF4-FFF2-40B4-BE49-F238E27FC236}">
              <a16:creationId xmlns:a16="http://schemas.microsoft.com/office/drawing/2014/main" id="{5AD2E0BB-6FC3-4C1F-9D3C-501BC30777FC}"/>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19" name="Text Box 153">
          <a:extLst>
            <a:ext uri="{FF2B5EF4-FFF2-40B4-BE49-F238E27FC236}">
              <a16:creationId xmlns:a16="http://schemas.microsoft.com/office/drawing/2014/main" id="{AD2060D2-7B1E-47C6-9F24-7F307DBBC81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20" name="Text Box 154">
          <a:extLst>
            <a:ext uri="{FF2B5EF4-FFF2-40B4-BE49-F238E27FC236}">
              <a16:creationId xmlns:a16="http://schemas.microsoft.com/office/drawing/2014/main" id="{636533CE-3F17-4ED0-A190-8E9B4F5F38A4}"/>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21" name="Text Box 155">
          <a:extLst>
            <a:ext uri="{FF2B5EF4-FFF2-40B4-BE49-F238E27FC236}">
              <a16:creationId xmlns:a16="http://schemas.microsoft.com/office/drawing/2014/main" id="{C705D54D-29E1-4804-92CD-4E45C32D698D}"/>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22" name="Text Box 156">
          <a:extLst>
            <a:ext uri="{FF2B5EF4-FFF2-40B4-BE49-F238E27FC236}">
              <a16:creationId xmlns:a16="http://schemas.microsoft.com/office/drawing/2014/main" id="{1E05A505-7500-43DC-89FC-D074BB1048F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23" name="Text Box 157">
          <a:extLst>
            <a:ext uri="{FF2B5EF4-FFF2-40B4-BE49-F238E27FC236}">
              <a16:creationId xmlns:a16="http://schemas.microsoft.com/office/drawing/2014/main" id="{61E1B284-8052-4972-93A9-8BF20B7495B9}"/>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24" name="Text Box 158">
          <a:extLst>
            <a:ext uri="{FF2B5EF4-FFF2-40B4-BE49-F238E27FC236}">
              <a16:creationId xmlns:a16="http://schemas.microsoft.com/office/drawing/2014/main" id="{44C1E285-11A9-4A42-BE39-D8ED643D976C}"/>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25" name="Text Box 159">
          <a:extLst>
            <a:ext uri="{FF2B5EF4-FFF2-40B4-BE49-F238E27FC236}">
              <a16:creationId xmlns:a16="http://schemas.microsoft.com/office/drawing/2014/main" id="{E5147273-40F9-4CAB-A537-79B07C778E6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26" name="Text Box 160">
          <a:extLst>
            <a:ext uri="{FF2B5EF4-FFF2-40B4-BE49-F238E27FC236}">
              <a16:creationId xmlns:a16="http://schemas.microsoft.com/office/drawing/2014/main" id="{E38221B5-BFB3-45B2-B502-23071447C7D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27" name="Text Box 161">
          <a:extLst>
            <a:ext uri="{FF2B5EF4-FFF2-40B4-BE49-F238E27FC236}">
              <a16:creationId xmlns:a16="http://schemas.microsoft.com/office/drawing/2014/main" id="{A949C468-A063-47C2-97A4-D35308951EB4}"/>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28" name="Text Box 162">
          <a:extLst>
            <a:ext uri="{FF2B5EF4-FFF2-40B4-BE49-F238E27FC236}">
              <a16:creationId xmlns:a16="http://schemas.microsoft.com/office/drawing/2014/main" id="{AF83EA34-C681-4E7A-B150-B2DDE57EFAA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29" name="Text Box 163">
          <a:extLst>
            <a:ext uri="{FF2B5EF4-FFF2-40B4-BE49-F238E27FC236}">
              <a16:creationId xmlns:a16="http://schemas.microsoft.com/office/drawing/2014/main" id="{EBBFDD31-7062-4077-A95D-64CA5B863AEF}"/>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30" name="Text Box 164">
          <a:extLst>
            <a:ext uri="{FF2B5EF4-FFF2-40B4-BE49-F238E27FC236}">
              <a16:creationId xmlns:a16="http://schemas.microsoft.com/office/drawing/2014/main" id="{D0B54164-ADD9-4AB1-BB0F-F8E8FD824B89}"/>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331" name="Text Box 165">
          <a:extLst>
            <a:ext uri="{FF2B5EF4-FFF2-40B4-BE49-F238E27FC236}">
              <a16:creationId xmlns:a16="http://schemas.microsoft.com/office/drawing/2014/main" id="{8601CEC5-310A-4BE6-97B5-9C11BD52635E}"/>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332" name="Text Box 166">
          <a:extLst>
            <a:ext uri="{FF2B5EF4-FFF2-40B4-BE49-F238E27FC236}">
              <a16:creationId xmlns:a16="http://schemas.microsoft.com/office/drawing/2014/main" id="{DB6BEE68-4D98-4676-B90F-BA8906CAC829}"/>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33" name="Text Box 167">
          <a:extLst>
            <a:ext uri="{FF2B5EF4-FFF2-40B4-BE49-F238E27FC236}">
              <a16:creationId xmlns:a16="http://schemas.microsoft.com/office/drawing/2014/main" id="{BB4091D9-DA2E-4B02-B338-934A8306012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34" name="Text Box 168">
          <a:extLst>
            <a:ext uri="{FF2B5EF4-FFF2-40B4-BE49-F238E27FC236}">
              <a16:creationId xmlns:a16="http://schemas.microsoft.com/office/drawing/2014/main" id="{ABADA12C-91A6-4570-A740-46253E7F2A8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35" name="Text Box 169">
          <a:extLst>
            <a:ext uri="{FF2B5EF4-FFF2-40B4-BE49-F238E27FC236}">
              <a16:creationId xmlns:a16="http://schemas.microsoft.com/office/drawing/2014/main" id="{6538D64A-589C-42A2-98D8-FBB0EE17DCA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36" name="Text Box 170">
          <a:extLst>
            <a:ext uri="{FF2B5EF4-FFF2-40B4-BE49-F238E27FC236}">
              <a16:creationId xmlns:a16="http://schemas.microsoft.com/office/drawing/2014/main" id="{26659F6A-F640-44E7-9C54-5156993F2121}"/>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37" name="Text Box 171">
          <a:extLst>
            <a:ext uri="{FF2B5EF4-FFF2-40B4-BE49-F238E27FC236}">
              <a16:creationId xmlns:a16="http://schemas.microsoft.com/office/drawing/2014/main" id="{79581661-92CA-438A-BD8E-8A8DEC670E52}"/>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38" name="Text Box 172">
          <a:extLst>
            <a:ext uri="{FF2B5EF4-FFF2-40B4-BE49-F238E27FC236}">
              <a16:creationId xmlns:a16="http://schemas.microsoft.com/office/drawing/2014/main" id="{74736BD4-8FA5-424B-B3DA-D911020DBBE6}"/>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39" name="Text Box 173">
          <a:extLst>
            <a:ext uri="{FF2B5EF4-FFF2-40B4-BE49-F238E27FC236}">
              <a16:creationId xmlns:a16="http://schemas.microsoft.com/office/drawing/2014/main" id="{270361BF-D716-4D54-B8E4-29EAE2AFC559}"/>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40" name="Text Box 174">
          <a:extLst>
            <a:ext uri="{FF2B5EF4-FFF2-40B4-BE49-F238E27FC236}">
              <a16:creationId xmlns:a16="http://schemas.microsoft.com/office/drawing/2014/main" id="{2FD21565-7D68-4BEC-AC17-875DC7DD09B7}"/>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41" name="Text Box 175">
          <a:extLst>
            <a:ext uri="{FF2B5EF4-FFF2-40B4-BE49-F238E27FC236}">
              <a16:creationId xmlns:a16="http://schemas.microsoft.com/office/drawing/2014/main" id="{18B5FE23-2308-4E52-B363-024BE6DCD13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42" name="Text Box 176">
          <a:extLst>
            <a:ext uri="{FF2B5EF4-FFF2-40B4-BE49-F238E27FC236}">
              <a16:creationId xmlns:a16="http://schemas.microsoft.com/office/drawing/2014/main" id="{38D02D1D-8745-49ED-907B-A2D0265C9477}"/>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43" name="Text Box 177">
          <a:extLst>
            <a:ext uri="{FF2B5EF4-FFF2-40B4-BE49-F238E27FC236}">
              <a16:creationId xmlns:a16="http://schemas.microsoft.com/office/drawing/2014/main" id="{189079EE-8ED0-49CF-9215-30CF87FC8A3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44" name="Text Box 178">
          <a:extLst>
            <a:ext uri="{FF2B5EF4-FFF2-40B4-BE49-F238E27FC236}">
              <a16:creationId xmlns:a16="http://schemas.microsoft.com/office/drawing/2014/main" id="{434DAEC3-BBC7-4969-8EF1-42D8729418F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45" name="Text Box 179">
          <a:extLst>
            <a:ext uri="{FF2B5EF4-FFF2-40B4-BE49-F238E27FC236}">
              <a16:creationId xmlns:a16="http://schemas.microsoft.com/office/drawing/2014/main" id="{9C7449CF-FEDB-44E6-A448-E87BD2259842}"/>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46" name="Text Box 180">
          <a:extLst>
            <a:ext uri="{FF2B5EF4-FFF2-40B4-BE49-F238E27FC236}">
              <a16:creationId xmlns:a16="http://schemas.microsoft.com/office/drawing/2014/main" id="{2214BC70-0829-4991-B77F-C42E9A5F98B2}"/>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47" name="Text Box 181">
          <a:extLst>
            <a:ext uri="{FF2B5EF4-FFF2-40B4-BE49-F238E27FC236}">
              <a16:creationId xmlns:a16="http://schemas.microsoft.com/office/drawing/2014/main" id="{2A1B5188-24D3-4134-AFF1-81362AB5D7E5}"/>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48" name="Text Box 182">
          <a:extLst>
            <a:ext uri="{FF2B5EF4-FFF2-40B4-BE49-F238E27FC236}">
              <a16:creationId xmlns:a16="http://schemas.microsoft.com/office/drawing/2014/main" id="{E9357933-5A8C-4B85-AB1A-280DE78753E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49" name="Text Box 183">
          <a:extLst>
            <a:ext uri="{FF2B5EF4-FFF2-40B4-BE49-F238E27FC236}">
              <a16:creationId xmlns:a16="http://schemas.microsoft.com/office/drawing/2014/main" id="{5F7DB582-CB93-4A8A-A264-2A2E699FD8C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50" name="Text Box 184">
          <a:extLst>
            <a:ext uri="{FF2B5EF4-FFF2-40B4-BE49-F238E27FC236}">
              <a16:creationId xmlns:a16="http://schemas.microsoft.com/office/drawing/2014/main" id="{EF6EC9E9-6570-4BB9-87D4-D5F6D90A5E1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51" name="Text Box 185">
          <a:extLst>
            <a:ext uri="{FF2B5EF4-FFF2-40B4-BE49-F238E27FC236}">
              <a16:creationId xmlns:a16="http://schemas.microsoft.com/office/drawing/2014/main" id="{83C89B8C-D71C-4F74-98A1-90C0BEE65BBE}"/>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52" name="Text Box 186">
          <a:extLst>
            <a:ext uri="{FF2B5EF4-FFF2-40B4-BE49-F238E27FC236}">
              <a16:creationId xmlns:a16="http://schemas.microsoft.com/office/drawing/2014/main" id="{7A925991-260A-4809-8EBB-B1FE7F2D5F60}"/>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53" name="Text Box 187">
          <a:extLst>
            <a:ext uri="{FF2B5EF4-FFF2-40B4-BE49-F238E27FC236}">
              <a16:creationId xmlns:a16="http://schemas.microsoft.com/office/drawing/2014/main" id="{9612486C-3C74-46C1-8A3F-A45AED691D26}"/>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54" name="Text Box 188">
          <a:extLst>
            <a:ext uri="{FF2B5EF4-FFF2-40B4-BE49-F238E27FC236}">
              <a16:creationId xmlns:a16="http://schemas.microsoft.com/office/drawing/2014/main" id="{B4D945A0-1840-409E-8696-A225E3042C7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55" name="Text Box 189">
          <a:extLst>
            <a:ext uri="{FF2B5EF4-FFF2-40B4-BE49-F238E27FC236}">
              <a16:creationId xmlns:a16="http://schemas.microsoft.com/office/drawing/2014/main" id="{751716CB-8199-4D61-A11E-DA378A902C5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56" name="Text Box 190">
          <a:extLst>
            <a:ext uri="{FF2B5EF4-FFF2-40B4-BE49-F238E27FC236}">
              <a16:creationId xmlns:a16="http://schemas.microsoft.com/office/drawing/2014/main" id="{7EAC03DA-1BCE-4BB0-9C59-909210825FC0}"/>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57" name="Text Box 191">
          <a:extLst>
            <a:ext uri="{FF2B5EF4-FFF2-40B4-BE49-F238E27FC236}">
              <a16:creationId xmlns:a16="http://schemas.microsoft.com/office/drawing/2014/main" id="{E56A4827-986E-450D-9FBE-F72C08B5CCD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58" name="Text Box 192">
          <a:extLst>
            <a:ext uri="{FF2B5EF4-FFF2-40B4-BE49-F238E27FC236}">
              <a16:creationId xmlns:a16="http://schemas.microsoft.com/office/drawing/2014/main" id="{6EAA4BA9-3D9C-490B-9E4A-67D4B1D9309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59" name="Text Box 194">
          <a:extLst>
            <a:ext uri="{FF2B5EF4-FFF2-40B4-BE49-F238E27FC236}">
              <a16:creationId xmlns:a16="http://schemas.microsoft.com/office/drawing/2014/main" id="{DBDAFB21-14C1-45CD-B144-A91533C83E4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60" name="Text Box 195">
          <a:extLst>
            <a:ext uri="{FF2B5EF4-FFF2-40B4-BE49-F238E27FC236}">
              <a16:creationId xmlns:a16="http://schemas.microsoft.com/office/drawing/2014/main" id="{9D1EDB11-00A3-482E-8148-B5D42F30DF4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361" name="Text Box 2">
          <a:extLst>
            <a:ext uri="{FF2B5EF4-FFF2-40B4-BE49-F238E27FC236}">
              <a16:creationId xmlns:a16="http://schemas.microsoft.com/office/drawing/2014/main" id="{ED8EA5D8-543A-4179-845D-31A2FD50A532}"/>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62" name="Text Box 3">
          <a:extLst>
            <a:ext uri="{FF2B5EF4-FFF2-40B4-BE49-F238E27FC236}">
              <a16:creationId xmlns:a16="http://schemas.microsoft.com/office/drawing/2014/main" id="{6FA2CC20-97A9-4483-A3E8-FA30D188C09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63" name="Text Box 4">
          <a:extLst>
            <a:ext uri="{FF2B5EF4-FFF2-40B4-BE49-F238E27FC236}">
              <a16:creationId xmlns:a16="http://schemas.microsoft.com/office/drawing/2014/main" id="{9EF54BD8-5668-49EC-8F49-DBE2201A1D00}"/>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64" name="Text Box 5">
          <a:extLst>
            <a:ext uri="{FF2B5EF4-FFF2-40B4-BE49-F238E27FC236}">
              <a16:creationId xmlns:a16="http://schemas.microsoft.com/office/drawing/2014/main" id="{5D32321A-0429-4C2E-A68A-FABEA7F8691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65" name="Text Box 6">
          <a:extLst>
            <a:ext uri="{FF2B5EF4-FFF2-40B4-BE49-F238E27FC236}">
              <a16:creationId xmlns:a16="http://schemas.microsoft.com/office/drawing/2014/main" id="{A33366DA-9272-432C-B6FE-583F29F87B6B}"/>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66" name="Text Box 7">
          <a:extLst>
            <a:ext uri="{FF2B5EF4-FFF2-40B4-BE49-F238E27FC236}">
              <a16:creationId xmlns:a16="http://schemas.microsoft.com/office/drawing/2014/main" id="{EA335D2A-FB4F-4397-8D12-9D7B18E74205}"/>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67" name="Text Box 8">
          <a:extLst>
            <a:ext uri="{FF2B5EF4-FFF2-40B4-BE49-F238E27FC236}">
              <a16:creationId xmlns:a16="http://schemas.microsoft.com/office/drawing/2014/main" id="{5611E1B5-0F28-4690-8FCB-C9B141140D5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68" name="Text Box 9">
          <a:extLst>
            <a:ext uri="{FF2B5EF4-FFF2-40B4-BE49-F238E27FC236}">
              <a16:creationId xmlns:a16="http://schemas.microsoft.com/office/drawing/2014/main" id="{2AEAD77B-6EB4-49AF-A6EB-2AA479B49B6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69" name="Text Box 10">
          <a:extLst>
            <a:ext uri="{FF2B5EF4-FFF2-40B4-BE49-F238E27FC236}">
              <a16:creationId xmlns:a16="http://schemas.microsoft.com/office/drawing/2014/main" id="{0FBE8449-F1F4-43F1-BCFB-2615781553F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70" name="Text Box 11">
          <a:extLst>
            <a:ext uri="{FF2B5EF4-FFF2-40B4-BE49-F238E27FC236}">
              <a16:creationId xmlns:a16="http://schemas.microsoft.com/office/drawing/2014/main" id="{858330BC-546F-4E07-ACF8-642A4697715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71" name="Text Box 12">
          <a:extLst>
            <a:ext uri="{FF2B5EF4-FFF2-40B4-BE49-F238E27FC236}">
              <a16:creationId xmlns:a16="http://schemas.microsoft.com/office/drawing/2014/main" id="{0B84716E-DEF9-41DB-AFD0-B1763023B58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72" name="Text Box 13">
          <a:extLst>
            <a:ext uri="{FF2B5EF4-FFF2-40B4-BE49-F238E27FC236}">
              <a16:creationId xmlns:a16="http://schemas.microsoft.com/office/drawing/2014/main" id="{8FB73688-E540-404E-9597-AAE6A1B7869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73" name="Text Box 14">
          <a:extLst>
            <a:ext uri="{FF2B5EF4-FFF2-40B4-BE49-F238E27FC236}">
              <a16:creationId xmlns:a16="http://schemas.microsoft.com/office/drawing/2014/main" id="{AC6379D1-BADE-40DD-81D6-C0F95224EF0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74" name="Text Box 15">
          <a:extLst>
            <a:ext uri="{FF2B5EF4-FFF2-40B4-BE49-F238E27FC236}">
              <a16:creationId xmlns:a16="http://schemas.microsoft.com/office/drawing/2014/main" id="{FF575839-8EAE-4122-A993-B4BFB8F19789}"/>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75" name="Text Box 16">
          <a:extLst>
            <a:ext uri="{FF2B5EF4-FFF2-40B4-BE49-F238E27FC236}">
              <a16:creationId xmlns:a16="http://schemas.microsoft.com/office/drawing/2014/main" id="{D64F42B3-1761-46A3-8757-A1218B453151}"/>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76" name="Text Box 17">
          <a:extLst>
            <a:ext uri="{FF2B5EF4-FFF2-40B4-BE49-F238E27FC236}">
              <a16:creationId xmlns:a16="http://schemas.microsoft.com/office/drawing/2014/main" id="{666862D5-A525-441A-B8BA-101EB0CA583D}"/>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377" name="Text Box 18">
          <a:extLst>
            <a:ext uri="{FF2B5EF4-FFF2-40B4-BE49-F238E27FC236}">
              <a16:creationId xmlns:a16="http://schemas.microsoft.com/office/drawing/2014/main" id="{C1333F8A-B6FF-43B8-9F5F-1DDEDD4FD8D3}"/>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378" name="Text Box 19">
          <a:extLst>
            <a:ext uri="{FF2B5EF4-FFF2-40B4-BE49-F238E27FC236}">
              <a16:creationId xmlns:a16="http://schemas.microsoft.com/office/drawing/2014/main" id="{FC3E2319-8C94-46DC-AEE0-87920F142708}"/>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79" name="Text Box 20">
          <a:extLst>
            <a:ext uri="{FF2B5EF4-FFF2-40B4-BE49-F238E27FC236}">
              <a16:creationId xmlns:a16="http://schemas.microsoft.com/office/drawing/2014/main" id="{8402EBE5-0985-433B-A467-5250049EA92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80" name="Text Box 21">
          <a:extLst>
            <a:ext uri="{FF2B5EF4-FFF2-40B4-BE49-F238E27FC236}">
              <a16:creationId xmlns:a16="http://schemas.microsoft.com/office/drawing/2014/main" id="{EE077C20-6432-4A7B-9B62-944089F4023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81" name="Text Box 22">
          <a:extLst>
            <a:ext uri="{FF2B5EF4-FFF2-40B4-BE49-F238E27FC236}">
              <a16:creationId xmlns:a16="http://schemas.microsoft.com/office/drawing/2014/main" id="{8B73F385-EF46-467A-A0BF-58028F18972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82" name="Text Box 23">
          <a:extLst>
            <a:ext uri="{FF2B5EF4-FFF2-40B4-BE49-F238E27FC236}">
              <a16:creationId xmlns:a16="http://schemas.microsoft.com/office/drawing/2014/main" id="{4FAA4693-FE41-4410-A38D-990E4C0D80A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83" name="Text Box 24">
          <a:extLst>
            <a:ext uri="{FF2B5EF4-FFF2-40B4-BE49-F238E27FC236}">
              <a16:creationId xmlns:a16="http://schemas.microsoft.com/office/drawing/2014/main" id="{1EBAACF8-F354-49D0-B5A4-D98272215B8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84" name="Text Box 25">
          <a:extLst>
            <a:ext uri="{FF2B5EF4-FFF2-40B4-BE49-F238E27FC236}">
              <a16:creationId xmlns:a16="http://schemas.microsoft.com/office/drawing/2014/main" id="{25C55DFD-77BC-40E9-A4EC-E97A87C03CB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85" name="Text Box 26">
          <a:extLst>
            <a:ext uri="{FF2B5EF4-FFF2-40B4-BE49-F238E27FC236}">
              <a16:creationId xmlns:a16="http://schemas.microsoft.com/office/drawing/2014/main" id="{B792A61B-1D06-4571-80B8-3203F5BA049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86" name="Text Box 27">
          <a:extLst>
            <a:ext uri="{FF2B5EF4-FFF2-40B4-BE49-F238E27FC236}">
              <a16:creationId xmlns:a16="http://schemas.microsoft.com/office/drawing/2014/main" id="{1EB5F2BE-5CC3-4EF3-8694-BFF5D996EED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87" name="Text Box 28">
          <a:extLst>
            <a:ext uri="{FF2B5EF4-FFF2-40B4-BE49-F238E27FC236}">
              <a16:creationId xmlns:a16="http://schemas.microsoft.com/office/drawing/2014/main" id="{AE17E20A-B947-474B-B92A-411E4E958F2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88" name="Text Box 29">
          <a:extLst>
            <a:ext uri="{FF2B5EF4-FFF2-40B4-BE49-F238E27FC236}">
              <a16:creationId xmlns:a16="http://schemas.microsoft.com/office/drawing/2014/main" id="{131693A3-9CF3-49C0-9E9F-824060FB240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89" name="Text Box 30">
          <a:extLst>
            <a:ext uri="{FF2B5EF4-FFF2-40B4-BE49-F238E27FC236}">
              <a16:creationId xmlns:a16="http://schemas.microsoft.com/office/drawing/2014/main" id="{12644CC7-9306-4543-92C4-60500EAE6D2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90" name="Text Box 31">
          <a:extLst>
            <a:ext uri="{FF2B5EF4-FFF2-40B4-BE49-F238E27FC236}">
              <a16:creationId xmlns:a16="http://schemas.microsoft.com/office/drawing/2014/main" id="{ACA4227D-4E72-4ED5-AA30-007B887668E4}"/>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91" name="Text Box 32">
          <a:extLst>
            <a:ext uri="{FF2B5EF4-FFF2-40B4-BE49-F238E27FC236}">
              <a16:creationId xmlns:a16="http://schemas.microsoft.com/office/drawing/2014/main" id="{378C6675-BE7A-43F4-9657-6DF232683A60}"/>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92" name="Text Box 33">
          <a:extLst>
            <a:ext uri="{FF2B5EF4-FFF2-40B4-BE49-F238E27FC236}">
              <a16:creationId xmlns:a16="http://schemas.microsoft.com/office/drawing/2014/main" id="{53E537D6-5529-426C-9CD0-EDCDE065E3A9}"/>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93" name="Text Box 34">
          <a:extLst>
            <a:ext uri="{FF2B5EF4-FFF2-40B4-BE49-F238E27FC236}">
              <a16:creationId xmlns:a16="http://schemas.microsoft.com/office/drawing/2014/main" id="{A2864AE8-8AF3-4C15-BA8F-1546ED0953B9}"/>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94" name="Text Box 35">
          <a:extLst>
            <a:ext uri="{FF2B5EF4-FFF2-40B4-BE49-F238E27FC236}">
              <a16:creationId xmlns:a16="http://schemas.microsoft.com/office/drawing/2014/main" id="{65E86954-E44F-4FB5-9F5E-50869881566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95" name="Text Box 36">
          <a:extLst>
            <a:ext uri="{FF2B5EF4-FFF2-40B4-BE49-F238E27FC236}">
              <a16:creationId xmlns:a16="http://schemas.microsoft.com/office/drawing/2014/main" id="{06796125-7393-4675-88BF-F420678A4D8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396" name="Text Box 37">
          <a:extLst>
            <a:ext uri="{FF2B5EF4-FFF2-40B4-BE49-F238E27FC236}">
              <a16:creationId xmlns:a16="http://schemas.microsoft.com/office/drawing/2014/main" id="{34E43B87-54ED-4D75-A071-C2AEE7FEC55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97" name="Text Box 38">
          <a:extLst>
            <a:ext uri="{FF2B5EF4-FFF2-40B4-BE49-F238E27FC236}">
              <a16:creationId xmlns:a16="http://schemas.microsoft.com/office/drawing/2014/main" id="{F1B6B3C5-9262-4175-B431-0B14B1970100}"/>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98" name="Text Box 39">
          <a:extLst>
            <a:ext uri="{FF2B5EF4-FFF2-40B4-BE49-F238E27FC236}">
              <a16:creationId xmlns:a16="http://schemas.microsoft.com/office/drawing/2014/main" id="{4862E9E5-5478-408D-9786-D79E4AA2B01B}"/>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399" name="Text Box 40">
          <a:extLst>
            <a:ext uri="{FF2B5EF4-FFF2-40B4-BE49-F238E27FC236}">
              <a16:creationId xmlns:a16="http://schemas.microsoft.com/office/drawing/2014/main" id="{3E01F495-76E6-4FDE-ACF1-C159A3548C02}"/>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00" name="Text Box 41">
          <a:extLst>
            <a:ext uri="{FF2B5EF4-FFF2-40B4-BE49-F238E27FC236}">
              <a16:creationId xmlns:a16="http://schemas.microsoft.com/office/drawing/2014/main" id="{2B7377E1-1B5D-4853-8444-5C1F171B509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01" name="Text Box 42">
          <a:extLst>
            <a:ext uri="{FF2B5EF4-FFF2-40B4-BE49-F238E27FC236}">
              <a16:creationId xmlns:a16="http://schemas.microsoft.com/office/drawing/2014/main" id="{74EA3F5C-3611-40D6-B6C4-67863FD64AA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02" name="Text Box 43">
          <a:extLst>
            <a:ext uri="{FF2B5EF4-FFF2-40B4-BE49-F238E27FC236}">
              <a16:creationId xmlns:a16="http://schemas.microsoft.com/office/drawing/2014/main" id="{147AC6A2-F2B7-4FF8-9CAC-240C86E688F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03" name="Text Box 44">
          <a:extLst>
            <a:ext uri="{FF2B5EF4-FFF2-40B4-BE49-F238E27FC236}">
              <a16:creationId xmlns:a16="http://schemas.microsoft.com/office/drawing/2014/main" id="{6F310228-7B66-4045-9530-103E25AC569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04" name="Text Box 45">
          <a:extLst>
            <a:ext uri="{FF2B5EF4-FFF2-40B4-BE49-F238E27FC236}">
              <a16:creationId xmlns:a16="http://schemas.microsoft.com/office/drawing/2014/main" id="{8B8EAAD2-CB0B-43F0-A284-6B84FB51B21C}"/>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05" name="Text Box 46">
          <a:extLst>
            <a:ext uri="{FF2B5EF4-FFF2-40B4-BE49-F238E27FC236}">
              <a16:creationId xmlns:a16="http://schemas.microsoft.com/office/drawing/2014/main" id="{B8331995-48C9-4529-BC5F-84A9710B1BF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06" name="Text Box 47">
          <a:extLst>
            <a:ext uri="{FF2B5EF4-FFF2-40B4-BE49-F238E27FC236}">
              <a16:creationId xmlns:a16="http://schemas.microsoft.com/office/drawing/2014/main" id="{6DEF4C29-D067-43B9-BC82-EADC29FD0B98}"/>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07" name="Text Box 48">
          <a:extLst>
            <a:ext uri="{FF2B5EF4-FFF2-40B4-BE49-F238E27FC236}">
              <a16:creationId xmlns:a16="http://schemas.microsoft.com/office/drawing/2014/main" id="{99906CAC-B996-4987-A91B-A62C691959AF}"/>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08" name="Text Box 49">
          <a:extLst>
            <a:ext uri="{FF2B5EF4-FFF2-40B4-BE49-F238E27FC236}">
              <a16:creationId xmlns:a16="http://schemas.microsoft.com/office/drawing/2014/main" id="{C0B83551-97FF-48CF-873A-5E0CD9098CA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409" name="Text Box 50">
          <a:extLst>
            <a:ext uri="{FF2B5EF4-FFF2-40B4-BE49-F238E27FC236}">
              <a16:creationId xmlns:a16="http://schemas.microsoft.com/office/drawing/2014/main" id="{1E9F059D-067B-4E5D-94E8-C085485BB61F}"/>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410" name="Text Box 51">
          <a:extLst>
            <a:ext uri="{FF2B5EF4-FFF2-40B4-BE49-F238E27FC236}">
              <a16:creationId xmlns:a16="http://schemas.microsoft.com/office/drawing/2014/main" id="{78D1FB85-66A1-4599-95A8-78695A2BA3FA}"/>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11" name="Text Box 52">
          <a:extLst>
            <a:ext uri="{FF2B5EF4-FFF2-40B4-BE49-F238E27FC236}">
              <a16:creationId xmlns:a16="http://schemas.microsoft.com/office/drawing/2014/main" id="{3C6B42FF-EA8A-40AC-A281-5BE1492908FC}"/>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12" name="Text Box 53">
          <a:extLst>
            <a:ext uri="{FF2B5EF4-FFF2-40B4-BE49-F238E27FC236}">
              <a16:creationId xmlns:a16="http://schemas.microsoft.com/office/drawing/2014/main" id="{E9CEC95E-B953-4661-8E82-AC63E1E830BC}"/>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13" name="Text Box 54">
          <a:extLst>
            <a:ext uri="{FF2B5EF4-FFF2-40B4-BE49-F238E27FC236}">
              <a16:creationId xmlns:a16="http://schemas.microsoft.com/office/drawing/2014/main" id="{9BB6264E-524C-4234-B2B7-0AAE01240DD4}"/>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14" name="Text Box 55">
          <a:extLst>
            <a:ext uri="{FF2B5EF4-FFF2-40B4-BE49-F238E27FC236}">
              <a16:creationId xmlns:a16="http://schemas.microsoft.com/office/drawing/2014/main" id="{D5C58D34-E771-45A1-9A11-EEEE01F63E68}"/>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15" name="Text Box 56">
          <a:extLst>
            <a:ext uri="{FF2B5EF4-FFF2-40B4-BE49-F238E27FC236}">
              <a16:creationId xmlns:a16="http://schemas.microsoft.com/office/drawing/2014/main" id="{FA427711-ADA9-4E4A-A417-C76901F63F3D}"/>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16" name="Text Box 57">
          <a:extLst>
            <a:ext uri="{FF2B5EF4-FFF2-40B4-BE49-F238E27FC236}">
              <a16:creationId xmlns:a16="http://schemas.microsoft.com/office/drawing/2014/main" id="{4D0B91A4-0646-4CAD-B2CD-383AF4B8F94D}"/>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17" name="Text Box 58">
          <a:extLst>
            <a:ext uri="{FF2B5EF4-FFF2-40B4-BE49-F238E27FC236}">
              <a16:creationId xmlns:a16="http://schemas.microsoft.com/office/drawing/2014/main" id="{02F8FB03-9637-4C91-B7C0-E5494ED1ACB7}"/>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18" name="Text Box 59">
          <a:extLst>
            <a:ext uri="{FF2B5EF4-FFF2-40B4-BE49-F238E27FC236}">
              <a16:creationId xmlns:a16="http://schemas.microsoft.com/office/drawing/2014/main" id="{4F6FF437-157F-4B81-8300-80BCE5037FA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19" name="Text Box 60">
          <a:extLst>
            <a:ext uri="{FF2B5EF4-FFF2-40B4-BE49-F238E27FC236}">
              <a16:creationId xmlns:a16="http://schemas.microsoft.com/office/drawing/2014/main" id="{4583D125-A0F3-4ECF-8B05-6EC687C2061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20" name="Text Box 61">
          <a:extLst>
            <a:ext uri="{FF2B5EF4-FFF2-40B4-BE49-F238E27FC236}">
              <a16:creationId xmlns:a16="http://schemas.microsoft.com/office/drawing/2014/main" id="{D1176CE0-1B94-40E5-9590-B1E8889000C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21" name="Text Box 62">
          <a:extLst>
            <a:ext uri="{FF2B5EF4-FFF2-40B4-BE49-F238E27FC236}">
              <a16:creationId xmlns:a16="http://schemas.microsoft.com/office/drawing/2014/main" id="{93B9C427-558C-4E71-ABC9-7A3A9B12685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22" name="Text Box 63">
          <a:extLst>
            <a:ext uri="{FF2B5EF4-FFF2-40B4-BE49-F238E27FC236}">
              <a16:creationId xmlns:a16="http://schemas.microsoft.com/office/drawing/2014/main" id="{3392ADE1-56F2-46AC-A2E1-A9EE313E8A1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23" name="Text Box 64">
          <a:extLst>
            <a:ext uri="{FF2B5EF4-FFF2-40B4-BE49-F238E27FC236}">
              <a16:creationId xmlns:a16="http://schemas.microsoft.com/office/drawing/2014/main" id="{F9057EB3-2067-4A61-8963-0FD007CF7CC2}"/>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24" name="Text Box 65">
          <a:extLst>
            <a:ext uri="{FF2B5EF4-FFF2-40B4-BE49-F238E27FC236}">
              <a16:creationId xmlns:a16="http://schemas.microsoft.com/office/drawing/2014/main" id="{A5EC21E5-EBEF-4339-B50B-D06FE77735FE}"/>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25" name="Text Box 66">
          <a:extLst>
            <a:ext uri="{FF2B5EF4-FFF2-40B4-BE49-F238E27FC236}">
              <a16:creationId xmlns:a16="http://schemas.microsoft.com/office/drawing/2014/main" id="{476C1ED8-80FF-40BB-858F-AB92082A36A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426" name="Text Box 67">
          <a:extLst>
            <a:ext uri="{FF2B5EF4-FFF2-40B4-BE49-F238E27FC236}">
              <a16:creationId xmlns:a16="http://schemas.microsoft.com/office/drawing/2014/main" id="{80E0DD28-9776-45C7-B030-D65E2B140915}"/>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427" name="Text Box 68">
          <a:extLst>
            <a:ext uri="{FF2B5EF4-FFF2-40B4-BE49-F238E27FC236}">
              <a16:creationId xmlns:a16="http://schemas.microsoft.com/office/drawing/2014/main" id="{3B755AB7-B567-4375-98F8-B8E610FA10E4}"/>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28" name="Text Box 69">
          <a:extLst>
            <a:ext uri="{FF2B5EF4-FFF2-40B4-BE49-F238E27FC236}">
              <a16:creationId xmlns:a16="http://schemas.microsoft.com/office/drawing/2014/main" id="{D0937DF2-5A70-46BB-97EA-24B7D3FEE370}"/>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29" name="Text Box 70">
          <a:extLst>
            <a:ext uri="{FF2B5EF4-FFF2-40B4-BE49-F238E27FC236}">
              <a16:creationId xmlns:a16="http://schemas.microsoft.com/office/drawing/2014/main" id="{98F82528-247C-465B-8058-75524AAC60E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30" name="Text Box 71">
          <a:extLst>
            <a:ext uri="{FF2B5EF4-FFF2-40B4-BE49-F238E27FC236}">
              <a16:creationId xmlns:a16="http://schemas.microsoft.com/office/drawing/2014/main" id="{7F45AC93-193C-49C4-A25D-660E852E462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31" name="Text Box 72">
          <a:extLst>
            <a:ext uri="{FF2B5EF4-FFF2-40B4-BE49-F238E27FC236}">
              <a16:creationId xmlns:a16="http://schemas.microsoft.com/office/drawing/2014/main" id="{FBA20194-096C-4BBD-8168-C5E623CA92EE}"/>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32" name="Text Box 73">
          <a:extLst>
            <a:ext uri="{FF2B5EF4-FFF2-40B4-BE49-F238E27FC236}">
              <a16:creationId xmlns:a16="http://schemas.microsoft.com/office/drawing/2014/main" id="{71A8F90D-C2A6-4C04-B472-F755EF59C485}"/>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33" name="Text Box 74">
          <a:extLst>
            <a:ext uri="{FF2B5EF4-FFF2-40B4-BE49-F238E27FC236}">
              <a16:creationId xmlns:a16="http://schemas.microsoft.com/office/drawing/2014/main" id="{D27C2AAD-C805-45B8-AF36-646A3C804DE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34" name="Text Box 75">
          <a:extLst>
            <a:ext uri="{FF2B5EF4-FFF2-40B4-BE49-F238E27FC236}">
              <a16:creationId xmlns:a16="http://schemas.microsoft.com/office/drawing/2014/main" id="{22F8EE55-677E-4E7B-B444-E10337DCC40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35" name="Text Box 76">
          <a:extLst>
            <a:ext uri="{FF2B5EF4-FFF2-40B4-BE49-F238E27FC236}">
              <a16:creationId xmlns:a16="http://schemas.microsoft.com/office/drawing/2014/main" id="{26C148E6-A677-4F24-B2B6-797990DB4DE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36" name="Text Box 77">
          <a:extLst>
            <a:ext uri="{FF2B5EF4-FFF2-40B4-BE49-F238E27FC236}">
              <a16:creationId xmlns:a16="http://schemas.microsoft.com/office/drawing/2014/main" id="{1789BB0E-5218-4E3E-B0FE-A4BAA0CF901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37" name="Text Box 78">
          <a:extLst>
            <a:ext uri="{FF2B5EF4-FFF2-40B4-BE49-F238E27FC236}">
              <a16:creationId xmlns:a16="http://schemas.microsoft.com/office/drawing/2014/main" id="{6746A738-E0A6-4FDC-945D-E7231B6E22F0}"/>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38" name="Text Box 79">
          <a:extLst>
            <a:ext uri="{FF2B5EF4-FFF2-40B4-BE49-F238E27FC236}">
              <a16:creationId xmlns:a16="http://schemas.microsoft.com/office/drawing/2014/main" id="{96C9A239-BABF-4523-80A8-EE0B450D66D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39" name="Text Box 80">
          <a:extLst>
            <a:ext uri="{FF2B5EF4-FFF2-40B4-BE49-F238E27FC236}">
              <a16:creationId xmlns:a16="http://schemas.microsoft.com/office/drawing/2014/main" id="{054CE6E9-C10E-4692-9106-B3D3DD0D01CC}"/>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40" name="Text Box 81">
          <a:extLst>
            <a:ext uri="{FF2B5EF4-FFF2-40B4-BE49-F238E27FC236}">
              <a16:creationId xmlns:a16="http://schemas.microsoft.com/office/drawing/2014/main" id="{BA851236-FB66-4065-8BB3-ED2B9C0B45FB}"/>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41" name="Text Box 82">
          <a:extLst>
            <a:ext uri="{FF2B5EF4-FFF2-40B4-BE49-F238E27FC236}">
              <a16:creationId xmlns:a16="http://schemas.microsoft.com/office/drawing/2014/main" id="{E30B0E9D-8347-4A26-8800-8FC8786292EA}"/>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42" name="Text Box 83">
          <a:extLst>
            <a:ext uri="{FF2B5EF4-FFF2-40B4-BE49-F238E27FC236}">
              <a16:creationId xmlns:a16="http://schemas.microsoft.com/office/drawing/2014/main" id="{ECA81DB5-7AC4-4B6F-9205-CD43E909C21D}"/>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43" name="Text Box 84">
          <a:extLst>
            <a:ext uri="{FF2B5EF4-FFF2-40B4-BE49-F238E27FC236}">
              <a16:creationId xmlns:a16="http://schemas.microsoft.com/office/drawing/2014/main" id="{406173DB-164B-4670-B895-782C5114C0C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44" name="Text Box 85">
          <a:extLst>
            <a:ext uri="{FF2B5EF4-FFF2-40B4-BE49-F238E27FC236}">
              <a16:creationId xmlns:a16="http://schemas.microsoft.com/office/drawing/2014/main" id="{376BA9BA-69D8-48EA-B531-A22C5CB72179}"/>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45" name="Text Box 86">
          <a:extLst>
            <a:ext uri="{FF2B5EF4-FFF2-40B4-BE49-F238E27FC236}">
              <a16:creationId xmlns:a16="http://schemas.microsoft.com/office/drawing/2014/main" id="{2B6FA3B9-FF79-48B4-AFCB-3464C888FDD4}"/>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46" name="Text Box 87">
          <a:extLst>
            <a:ext uri="{FF2B5EF4-FFF2-40B4-BE49-F238E27FC236}">
              <a16:creationId xmlns:a16="http://schemas.microsoft.com/office/drawing/2014/main" id="{1701ED3A-58FD-4F97-9D4D-668BFF839948}"/>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47" name="Text Box 88">
          <a:extLst>
            <a:ext uri="{FF2B5EF4-FFF2-40B4-BE49-F238E27FC236}">
              <a16:creationId xmlns:a16="http://schemas.microsoft.com/office/drawing/2014/main" id="{90D9F20B-2C27-452D-83D7-222A28F5B965}"/>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48" name="Text Box 89">
          <a:extLst>
            <a:ext uri="{FF2B5EF4-FFF2-40B4-BE49-F238E27FC236}">
              <a16:creationId xmlns:a16="http://schemas.microsoft.com/office/drawing/2014/main" id="{8918B00B-1AE8-41AD-8417-F0793CE9CB10}"/>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49" name="Text Box 90">
          <a:extLst>
            <a:ext uri="{FF2B5EF4-FFF2-40B4-BE49-F238E27FC236}">
              <a16:creationId xmlns:a16="http://schemas.microsoft.com/office/drawing/2014/main" id="{165777E6-285A-403C-9B63-55F54481BB7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50" name="Text Box 91">
          <a:extLst>
            <a:ext uri="{FF2B5EF4-FFF2-40B4-BE49-F238E27FC236}">
              <a16:creationId xmlns:a16="http://schemas.microsoft.com/office/drawing/2014/main" id="{A23DFD0A-50E4-4649-A01C-CEC4204A5A2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51" name="Text Box 92">
          <a:extLst>
            <a:ext uri="{FF2B5EF4-FFF2-40B4-BE49-F238E27FC236}">
              <a16:creationId xmlns:a16="http://schemas.microsoft.com/office/drawing/2014/main" id="{5BEF9F8E-C6DD-42E2-9090-93615245B14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52" name="Text Box 93">
          <a:extLst>
            <a:ext uri="{FF2B5EF4-FFF2-40B4-BE49-F238E27FC236}">
              <a16:creationId xmlns:a16="http://schemas.microsoft.com/office/drawing/2014/main" id="{30999440-EED2-465B-B998-F04890F563A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53" name="Text Box 94">
          <a:extLst>
            <a:ext uri="{FF2B5EF4-FFF2-40B4-BE49-F238E27FC236}">
              <a16:creationId xmlns:a16="http://schemas.microsoft.com/office/drawing/2014/main" id="{1E351502-5BDB-4C29-8AE1-6B0A288188D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54" name="Text Box 95">
          <a:extLst>
            <a:ext uri="{FF2B5EF4-FFF2-40B4-BE49-F238E27FC236}">
              <a16:creationId xmlns:a16="http://schemas.microsoft.com/office/drawing/2014/main" id="{1F73D2AC-A0C3-4378-942D-C4FE2389F639}"/>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55" name="Text Box 96">
          <a:extLst>
            <a:ext uri="{FF2B5EF4-FFF2-40B4-BE49-F238E27FC236}">
              <a16:creationId xmlns:a16="http://schemas.microsoft.com/office/drawing/2014/main" id="{ED956E18-EBDF-45D9-BD8F-0DA6295C3000}"/>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56" name="Text Box 97">
          <a:extLst>
            <a:ext uri="{FF2B5EF4-FFF2-40B4-BE49-F238E27FC236}">
              <a16:creationId xmlns:a16="http://schemas.microsoft.com/office/drawing/2014/main" id="{A23D2DA2-60BB-453C-B11D-3E80A5A9B74E}"/>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57" name="Text Box 98">
          <a:extLst>
            <a:ext uri="{FF2B5EF4-FFF2-40B4-BE49-F238E27FC236}">
              <a16:creationId xmlns:a16="http://schemas.microsoft.com/office/drawing/2014/main" id="{60381B05-FEE7-48CB-91DC-941A864465C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458" name="Text Box 99">
          <a:extLst>
            <a:ext uri="{FF2B5EF4-FFF2-40B4-BE49-F238E27FC236}">
              <a16:creationId xmlns:a16="http://schemas.microsoft.com/office/drawing/2014/main" id="{48E56B58-7DE7-49E5-8815-DD78E2E567B4}"/>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459" name="Text Box 100">
          <a:extLst>
            <a:ext uri="{FF2B5EF4-FFF2-40B4-BE49-F238E27FC236}">
              <a16:creationId xmlns:a16="http://schemas.microsoft.com/office/drawing/2014/main" id="{DFD54A24-6794-456F-A3FA-208D53FED1FE}"/>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60" name="Text Box 101">
          <a:extLst>
            <a:ext uri="{FF2B5EF4-FFF2-40B4-BE49-F238E27FC236}">
              <a16:creationId xmlns:a16="http://schemas.microsoft.com/office/drawing/2014/main" id="{0507B175-0D1F-4664-9A3C-1D30F2E4FAB7}"/>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61" name="Text Box 102">
          <a:extLst>
            <a:ext uri="{FF2B5EF4-FFF2-40B4-BE49-F238E27FC236}">
              <a16:creationId xmlns:a16="http://schemas.microsoft.com/office/drawing/2014/main" id="{80D28BA3-5C59-4B5C-B3DF-107A551EA99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62" name="Text Box 103">
          <a:extLst>
            <a:ext uri="{FF2B5EF4-FFF2-40B4-BE49-F238E27FC236}">
              <a16:creationId xmlns:a16="http://schemas.microsoft.com/office/drawing/2014/main" id="{1190802F-BB92-4633-B550-5F4E70262001}"/>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63" name="Text Box 104">
          <a:extLst>
            <a:ext uri="{FF2B5EF4-FFF2-40B4-BE49-F238E27FC236}">
              <a16:creationId xmlns:a16="http://schemas.microsoft.com/office/drawing/2014/main" id="{92CE3FEF-2411-43E6-A817-42CD9EA83060}"/>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64" name="Text Box 105">
          <a:extLst>
            <a:ext uri="{FF2B5EF4-FFF2-40B4-BE49-F238E27FC236}">
              <a16:creationId xmlns:a16="http://schemas.microsoft.com/office/drawing/2014/main" id="{CF52BA05-91E2-4A47-A2BB-999C3977E18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65" name="Text Box 106">
          <a:extLst>
            <a:ext uri="{FF2B5EF4-FFF2-40B4-BE49-F238E27FC236}">
              <a16:creationId xmlns:a16="http://schemas.microsoft.com/office/drawing/2014/main" id="{3AD4CC98-459C-4253-B5EB-08E6106A3129}"/>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66" name="Text Box 107">
          <a:extLst>
            <a:ext uri="{FF2B5EF4-FFF2-40B4-BE49-F238E27FC236}">
              <a16:creationId xmlns:a16="http://schemas.microsoft.com/office/drawing/2014/main" id="{8FCE2401-BD35-4071-96C4-5BE54880850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67" name="Text Box 108">
          <a:extLst>
            <a:ext uri="{FF2B5EF4-FFF2-40B4-BE49-F238E27FC236}">
              <a16:creationId xmlns:a16="http://schemas.microsoft.com/office/drawing/2014/main" id="{ADC2F349-ADAE-4BED-8ACE-10CFF613A900}"/>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68" name="Text Box 109">
          <a:extLst>
            <a:ext uri="{FF2B5EF4-FFF2-40B4-BE49-F238E27FC236}">
              <a16:creationId xmlns:a16="http://schemas.microsoft.com/office/drawing/2014/main" id="{3521A0DD-4A5F-4242-A434-11FD8F2F1A8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69" name="Text Box 110">
          <a:extLst>
            <a:ext uri="{FF2B5EF4-FFF2-40B4-BE49-F238E27FC236}">
              <a16:creationId xmlns:a16="http://schemas.microsoft.com/office/drawing/2014/main" id="{9DBC92E6-DE73-4892-BD71-BA428ECB672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70" name="Text Box 111">
          <a:extLst>
            <a:ext uri="{FF2B5EF4-FFF2-40B4-BE49-F238E27FC236}">
              <a16:creationId xmlns:a16="http://schemas.microsoft.com/office/drawing/2014/main" id="{396710E8-B3BC-4D1F-99E4-4B94D251EFD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71" name="Text Box 112">
          <a:extLst>
            <a:ext uri="{FF2B5EF4-FFF2-40B4-BE49-F238E27FC236}">
              <a16:creationId xmlns:a16="http://schemas.microsoft.com/office/drawing/2014/main" id="{8FBD4575-F7B9-4C52-B526-353DE2E9D6B9}"/>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72" name="Text Box 113">
          <a:extLst>
            <a:ext uri="{FF2B5EF4-FFF2-40B4-BE49-F238E27FC236}">
              <a16:creationId xmlns:a16="http://schemas.microsoft.com/office/drawing/2014/main" id="{D799F8C1-8126-4A2D-BB32-0C922783522E}"/>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73" name="Text Box 114">
          <a:extLst>
            <a:ext uri="{FF2B5EF4-FFF2-40B4-BE49-F238E27FC236}">
              <a16:creationId xmlns:a16="http://schemas.microsoft.com/office/drawing/2014/main" id="{A6986C83-8ABE-4D4B-A5F3-A34462890DAD}"/>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74" name="Text Box 115">
          <a:extLst>
            <a:ext uri="{FF2B5EF4-FFF2-40B4-BE49-F238E27FC236}">
              <a16:creationId xmlns:a16="http://schemas.microsoft.com/office/drawing/2014/main" id="{543D268C-EB95-4087-9B19-5F1A8B26A5C5}"/>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475" name="Text Box 116">
          <a:extLst>
            <a:ext uri="{FF2B5EF4-FFF2-40B4-BE49-F238E27FC236}">
              <a16:creationId xmlns:a16="http://schemas.microsoft.com/office/drawing/2014/main" id="{E296B300-0C62-4669-949C-394CE01079DD}"/>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476" name="Text Box 117">
          <a:extLst>
            <a:ext uri="{FF2B5EF4-FFF2-40B4-BE49-F238E27FC236}">
              <a16:creationId xmlns:a16="http://schemas.microsoft.com/office/drawing/2014/main" id="{37CF6002-E0CF-4E57-A0AB-FB6593082050}"/>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77" name="Text Box 118">
          <a:extLst>
            <a:ext uri="{FF2B5EF4-FFF2-40B4-BE49-F238E27FC236}">
              <a16:creationId xmlns:a16="http://schemas.microsoft.com/office/drawing/2014/main" id="{C5E0B388-488A-4900-BF2E-B1EBED295C7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78" name="Text Box 119">
          <a:extLst>
            <a:ext uri="{FF2B5EF4-FFF2-40B4-BE49-F238E27FC236}">
              <a16:creationId xmlns:a16="http://schemas.microsoft.com/office/drawing/2014/main" id="{BE013595-5C39-4659-BEFF-7C71AE214E5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79" name="Text Box 120">
          <a:extLst>
            <a:ext uri="{FF2B5EF4-FFF2-40B4-BE49-F238E27FC236}">
              <a16:creationId xmlns:a16="http://schemas.microsoft.com/office/drawing/2014/main" id="{9102E667-1A11-42B7-B8A2-F540C808ADD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80" name="Text Box 121">
          <a:extLst>
            <a:ext uri="{FF2B5EF4-FFF2-40B4-BE49-F238E27FC236}">
              <a16:creationId xmlns:a16="http://schemas.microsoft.com/office/drawing/2014/main" id="{859D2162-5FC7-41C1-A36D-A1E9016940B1}"/>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81" name="Text Box 122">
          <a:extLst>
            <a:ext uri="{FF2B5EF4-FFF2-40B4-BE49-F238E27FC236}">
              <a16:creationId xmlns:a16="http://schemas.microsoft.com/office/drawing/2014/main" id="{F4A23EB3-C076-48AB-BE20-3F092089C341}"/>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82" name="Text Box 123">
          <a:extLst>
            <a:ext uri="{FF2B5EF4-FFF2-40B4-BE49-F238E27FC236}">
              <a16:creationId xmlns:a16="http://schemas.microsoft.com/office/drawing/2014/main" id="{4D799004-DEE0-4361-99FE-780F4AC44158}"/>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83" name="Text Box 124">
          <a:extLst>
            <a:ext uri="{FF2B5EF4-FFF2-40B4-BE49-F238E27FC236}">
              <a16:creationId xmlns:a16="http://schemas.microsoft.com/office/drawing/2014/main" id="{0979D8AC-E645-4830-922B-DC365730B31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84" name="Text Box 125">
          <a:extLst>
            <a:ext uri="{FF2B5EF4-FFF2-40B4-BE49-F238E27FC236}">
              <a16:creationId xmlns:a16="http://schemas.microsoft.com/office/drawing/2014/main" id="{F73357C4-FB37-4604-91E0-8B26861CA457}"/>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85" name="Text Box 126">
          <a:extLst>
            <a:ext uri="{FF2B5EF4-FFF2-40B4-BE49-F238E27FC236}">
              <a16:creationId xmlns:a16="http://schemas.microsoft.com/office/drawing/2014/main" id="{750E4ED6-A2AE-4885-B058-6E17FF07A81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86" name="Text Box 127">
          <a:extLst>
            <a:ext uri="{FF2B5EF4-FFF2-40B4-BE49-F238E27FC236}">
              <a16:creationId xmlns:a16="http://schemas.microsoft.com/office/drawing/2014/main" id="{2682D704-3BB8-484F-8F6B-F374A0BBC7E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87" name="Text Box 128">
          <a:extLst>
            <a:ext uri="{FF2B5EF4-FFF2-40B4-BE49-F238E27FC236}">
              <a16:creationId xmlns:a16="http://schemas.microsoft.com/office/drawing/2014/main" id="{DE104E04-7AC4-4CC9-BD26-B91F932E648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88" name="Text Box 129">
          <a:extLst>
            <a:ext uri="{FF2B5EF4-FFF2-40B4-BE49-F238E27FC236}">
              <a16:creationId xmlns:a16="http://schemas.microsoft.com/office/drawing/2014/main" id="{04DF8551-7146-49DA-96CA-C41B0B91C1E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89" name="Text Box 130">
          <a:extLst>
            <a:ext uri="{FF2B5EF4-FFF2-40B4-BE49-F238E27FC236}">
              <a16:creationId xmlns:a16="http://schemas.microsoft.com/office/drawing/2014/main" id="{85EE193A-CDA8-4F17-8475-C0DB4BA4BF4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90" name="Text Box 131">
          <a:extLst>
            <a:ext uri="{FF2B5EF4-FFF2-40B4-BE49-F238E27FC236}">
              <a16:creationId xmlns:a16="http://schemas.microsoft.com/office/drawing/2014/main" id="{DCC55EC1-7F7E-4490-A5F2-51908C0F85CA}"/>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91" name="Text Box 132">
          <a:extLst>
            <a:ext uri="{FF2B5EF4-FFF2-40B4-BE49-F238E27FC236}">
              <a16:creationId xmlns:a16="http://schemas.microsoft.com/office/drawing/2014/main" id="{367B807D-6216-4977-A53E-62325A13E8FD}"/>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92" name="Text Box 133">
          <a:extLst>
            <a:ext uri="{FF2B5EF4-FFF2-40B4-BE49-F238E27FC236}">
              <a16:creationId xmlns:a16="http://schemas.microsoft.com/office/drawing/2014/main" id="{BAF3DC49-CDC6-4CB3-8AC8-E3E3F62AA6F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93" name="Text Box 134">
          <a:extLst>
            <a:ext uri="{FF2B5EF4-FFF2-40B4-BE49-F238E27FC236}">
              <a16:creationId xmlns:a16="http://schemas.microsoft.com/office/drawing/2014/main" id="{8EC626C5-C715-4A5B-BCA1-E8BAB6F8288A}"/>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94" name="Text Box 135">
          <a:extLst>
            <a:ext uri="{FF2B5EF4-FFF2-40B4-BE49-F238E27FC236}">
              <a16:creationId xmlns:a16="http://schemas.microsoft.com/office/drawing/2014/main" id="{D897EA17-E5F1-49EE-9E2D-81F168AF5D09}"/>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95" name="Text Box 136">
          <a:extLst>
            <a:ext uri="{FF2B5EF4-FFF2-40B4-BE49-F238E27FC236}">
              <a16:creationId xmlns:a16="http://schemas.microsoft.com/office/drawing/2014/main" id="{BF04A939-5D16-4E09-BF09-9788DB7B911B}"/>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96" name="Text Box 137">
          <a:extLst>
            <a:ext uri="{FF2B5EF4-FFF2-40B4-BE49-F238E27FC236}">
              <a16:creationId xmlns:a16="http://schemas.microsoft.com/office/drawing/2014/main" id="{97FF9B9F-60FC-41D8-9901-1DCACE23951B}"/>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497" name="Text Box 138">
          <a:extLst>
            <a:ext uri="{FF2B5EF4-FFF2-40B4-BE49-F238E27FC236}">
              <a16:creationId xmlns:a16="http://schemas.microsoft.com/office/drawing/2014/main" id="{08F8209B-7F8A-41AF-978A-02F0437637A6}"/>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98" name="Text Box 139">
          <a:extLst>
            <a:ext uri="{FF2B5EF4-FFF2-40B4-BE49-F238E27FC236}">
              <a16:creationId xmlns:a16="http://schemas.microsoft.com/office/drawing/2014/main" id="{41289E76-0ED6-431E-A37E-F9908B841E6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499" name="Text Box 140">
          <a:extLst>
            <a:ext uri="{FF2B5EF4-FFF2-40B4-BE49-F238E27FC236}">
              <a16:creationId xmlns:a16="http://schemas.microsoft.com/office/drawing/2014/main" id="{02031DAB-3825-4DF2-A4B6-A86F2E36FAC7}"/>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00" name="Text Box 141">
          <a:extLst>
            <a:ext uri="{FF2B5EF4-FFF2-40B4-BE49-F238E27FC236}">
              <a16:creationId xmlns:a16="http://schemas.microsoft.com/office/drawing/2014/main" id="{831368CB-B520-43A4-8767-864F05E805C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01" name="Text Box 142">
          <a:extLst>
            <a:ext uri="{FF2B5EF4-FFF2-40B4-BE49-F238E27FC236}">
              <a16:creationId xmlns:a16="http://schemas.microsoft.com/office/drawing/2014/main" id="{DF632D8B-A346-4A54-AB38-D02DC417ED2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02" name="Text Box 143">
          <a:extLst>
            <a:ext uri="{FF2B5EF4-FFF2-40B4-BE49-F238E27FC236}">
              <a16:creationId xmlns:a16="http://schemas.microsoft.com/office/drawing/2014/main" id="{F2601BE1-EF57-427C-8DEC-87BBD1C27314}"/>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03" name="Text Box 144">
          <a:extLst>
            <a:ext uri="{FF2B5EF4-FFF2-40B4-BE49-F238E27FC236}">
              <a16:creationId xmlns:a16="http://schemas.microsoft.com/office/drawing/2014/main" id="{C6C24D55-21B0-4879-8CA7-7AE15E7F7320}"/>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04" name="Text Box 145">
          <a:extLst>
            <a:ext uri="{FF2B5EF4-FFF2-40B4-BE49-F238E27FC236}">
              <a16:creationId xmlns:a16="http://schemas.microsoft.com/office/drawing/2014/main" id="{187B3E39-19FF-42D7-B747-EBA5A58F4376}"/>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05" name="Text Box 146">
          <a:extLst>
            <a:ext uri="{FF2B5EF4-FFF2-40B4-BE49-F238E27FC236}">
              <a16:creationId xmlns:a16="http://schemas.microsoft.com/office/drawing/2014/main" id="{157939BF-D601-453B-8195-C9BC3BDF5836}"/>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06" name="Text Box 147">
          <a:extLst>
            <a:ext uri="{FF2B5EF4-FFF2-40B4-BE49-F238E27FC236}">
              <a16:creationId xmlns:a16="http://schemas.microsoft.com/office/drawing/2014/main" id="{372D4166-3A1F-444C-A651-5A1D26DC91D1}"/>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507" name="Text Box 148">
          <a:extLst>
            <a:ext uri="{FF2B5EF4-FFF2-40B4-BE49-F238E27FC236}">
              <a16:creationId xmlns:a16="http://schemas.microsoft.com/office/drawing/2014/main" id="{EB70F97C-D0BB-47E4-9A2A-72CB5FC9240C}"/>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508" name="Text Box 149">
          <a:extLst>
            <a:ext uri="{FF2B5EF4-FFF2-40B4-BE49-F238E27FC236}">
              <a16:creationId xmlns:a16="http://schemas.microsoft.com/office/drawing/2014/main" id="{9236ECAC-82D9-4231-93D7-A402D7B77AC5}"/>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09" name="Text Box 150">
          <a:extLst>
            <a:ext uri="{FF2B5EF4-FFF2-40B4-BE49-F238E27FC236}">
              <a16:creationId xmlns:a16="http://schemas.microsoft.com/office/drawing/2014/main" id="{D73AD62F-6DF6-4DD1-BAE1-B3B9BBAB7A0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10" name="Text Box 151">
          <a:extLst>
            <a:ext uri="{FF2B5EF4-FFF2-40B4-BE49-F238E27FC236}">
              <a16:creationId xmlns:a16="http://schemas.microsoft.com/office/drawing/2014/main" id="{971EEFE9-E190-425D-A2A1-0A76EB05DED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11" name="Text Box 152">
          <a:extLst>
            <a:ext uri="{FF2B5EF4-FFF2-40B4-BE49-F238E27FC236}">
              <a16:creationId xmlns:a16="http://schemas.microsoft.com/office/drawing/2014/main" id="{71BE04F0-96B2-4DA9-B01D-C95296058E5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12" name="Text Box 153">
          <a:extLst>
            <a:ext uri="{FF2B5EF4-FFF2-40B4-BE49-F238E27FC236}">
              <a16:creationId xmlns:a16="http://schemas.microsoft.com/office/drawing/2014/main" id="{2ACA1DC1-53B4-48EF-AA15-2E4B51A9043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13" name="Text Box 154">
          <a:extLst>
            <a:ext uri="{FF2B5EF4-FFF2-40B4-BE49-F238E27FC236}">
              <a16:creationId xmlns:a16="http://schemas.microsoft.com/office/drawing/2014/main" id="{AC91F5F3-983A-484F-9395-319792C1C764}"/>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14" name="Text Box 155">
          <a:extLst>
            <a:ext uri="{FF2B5EF4-FFF2-40B4-BE49-F238E27FC236}">
              <a16:creationId xmlns:a16="http://schemas.microsoft.com/office/drawing/2014/main" id="{49DD2205-8273-45FA-B98C-4FD0AFB4B220}"/>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15" name="Text Box 156">
          <a:extLst>
            <a:ext uri="{FF2B5EF4-FFF2-40B4-BE49-F238E27FC236}">
              <a16:creationId xmlns:a16="http://schemas.microsoft.com/office/drawing/2014/main" id="{6A455BFF-66D3-4427-8B45-0197DC1D3E04}"/>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16" name="Text Box 157">
          <a:extLst>
            <a:ext uri="{FF2B5EF4-FFF2-40B4-BE49-F238E27FC236}">
              <a16:creationId xmlns:a16="http://schemas.microsoft.com/office/drawing/2014/main" id="{BEB74877-189A-40BE-AA74-9096507041A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17" name="Text Box 158">
          <a:extLst>
            <a:ext uri="{FF2B5EF4-FFF2-40B4-BE49-F238E27FC236}">
              <a16:creationId xmlns:a16="http://schemas.microsoft.com/office/drawing/2014/main" id="{424767F0-C21D-4FC6-8A53-B6B7F7DB83E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18" name="Text Box 159">
          <a:extLst>
            <a:ext uri="{FF2B5EF4-FFF2-40B4-BE49-F238E27FC236}">
              <a16:creationId xmlns:a16="http://schemas.microsoft.com/office/drawing/2014/main" id="{6D0906C0-47AF-4C3B-9761-49C62F3B844C}"/>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19" name="Text Box 160">
          <a:extLst>
            <a:ext uri="{FF2B5EF4-FFF2-40B4-BE49-F238E27FC236}">
              <a16:creationId xmlns:a16="http://schemas.microsoft.com/office/drawing/2014/main" id="{AFC786CD-2BEE-41E5-A600-659B787E1822}"/>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20" name="Text Box 161">
          <a:extLst>
            <a:ext uri="{FF2B5EF4-FFF2-40B4-BE49-F238E27FC236}">
              <a16:creationId xmlns:a16="http://schemas.microsoft.com/office/drawing/2014/main" id="{BA256836-C118-422D-9A63-821C51564C63}"/>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21" name="Text Box 162">
          <a:extLst>
            <a:ext uri="{FF2B5EF4-FFF2-40B4-BE49-F238E27FC236}">
              <a16:creationId xmlns:a16="http://schemas.microsoft.com/office/drawing/2014/main" id="{973DD3CB-5C38-4E86-93FC-E84887223E35}"/>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22" name="Text Box 163">
          <a:extLst>
            <a:ext uri="{FF2B5EF4-FFF2-40B4-BE49-F238E27FC236}">
              <a16:creationId xmlns:a16="http://schemas.microsoft.com/office/drawing/2014/main" id="{C5B15100-C168-4599-BD80-1E63CDCC9B66}"/>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23" name="Text Box 164">
          <a:extLst>
            <a:ext uri="{FF2B5EF4-FFF2-40B4-BE49-F238E27FC236}">
              <a16:creationId xmlns:a16="http://schemas.microsoft.com/office/drawing/2014/main" id="{B9AC4620-06AA-4764-A209-9417E6DC4B13}"/>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524" name="Text Box 165">
          <a:extLst>
            <a:ext uri="{FF2B5EF4-FFF2-40B4-BE49-F238E27FC236}">
              <a16:creationId xmlns:a16="http://schemas.microsoft.com/office/drawing/2014/main" id="{CB949CB8-E4B7-4786-882C-E5D85AB31745}"/>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67709</xdr:rowOff>
    </xdr:to>
    <xdr:sp macro="" textlink="">
      <xdr:nvSpPr>
        <xdr:cNvPr id="1525" name="Text Box 166">
          <a:extLst>
            <a:ext uri="{FF2B5EF4-FFF2-40B4-BE49-F238E27FC236}">
              <a16:creationId xmlns:a16="http://schemas.microsoft.com/office/drawing/2014/main" id="{545E5246-3460-4915-A207-22A566DCBAC4}"/>
            </a:ext>
          </a:extLst>
        </xdr:cNvPr>
        <xdr:cNvSpPr txBox="1">
          <a:spLocks noChangeArrowheads="1"/>
        </xdr:cNvSpPr>
      </xdr:nvSpPr>
      <xdr:spPr bwMode="auto">
        <a:xfrm>
          <a:off x="590550" y="952500"/>
          <a:ext cx="76200"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26" name="Text Box 167">
          <a:extLst>
            <a:ext uri="{FF2B5EF4-FFF2-40B4-BE49-F238E27FC236}">
              <a16:creationId xmlns:a16="http://schemas.microsoft.com/office/drawing/2014/main" id="{7E824794-27E1-48A7-BD93-E052DE8CBA9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27" name="Text Box 168">
          <a:extLst>
            <a:ext uri="{FF2B5EF4-FFF2-40B4-BE49-F238E27FC236}">
              <a16:creationId xmlns:a16="http://schemas.microsoft.com/office/drawing/2014/main" id="{9E0390AF-9E1D-476D-860E-499DC47AFF3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28" name="Text Box 169">
          <a:extLst>
            <a:ext uri="{FF2B5EF4-FFF2-40B4-BE49-F238E27FC236}">
              <a16:creationId xmlns:a16="http://schemas.microsoft.com/office/drawing/2014/main" id="{4F6F98C8-1016-4AD8-91DF-5D0AB50EA5C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29" name="Text Box 170">
          <a:extLst>
            <a:ext uri="{FF2B5EF4-FFF2-40B4-BE49-F238E27FC236}">
              <a16:creationId xmlns:a16="http://schemas.microsoft.com/office/drawing/2014/main" id="{C206831D-DFD0-428F-85B5-1045A4033A7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30" name="Text Box 171">
          <a:extLst>
            <a:ext uri="{FF2B5EF4-FFF2-40B4-BE49-F238E27FC236}">
              <a16:creationId xmlns:a16="http://schemas.microsoft.com/office/drawing/2014/main" id="{1CB1A6A6-9B77-4FA0-9068-A04585F79684}"/>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31" name="Text Box 172">
          <a:extLst>
            <a:ext uri="{FF2B5EF4-FFF2-40B4-BE49-F238E27FC236}">
              <a16:creationId xmlns:a16="http://schemas.microsoft.com/office/drawing/2014/main" id="{809AC883-75FB-4550-996F-1934328440E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32" name="Text Box 173">
          <a:extLst>
            <a:ext uri="{FF2B5EF4-FFF2-40B4-BE49-F238E27FC236}">
              <a16:creationId xmlns:a16="http://schemas.microsoft.com/office/drawing/2014/main" id="{48CF4CCA-DDDC-490A-892F-E0EE18B37ECC}"/>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33" name="Text Box 174">
          <a:extLst>
            <a:ext uri="{FF2B5EF4-FFF2-40B4-BE49-F238E27FC236}">
              <a16:creationId xmlns:a16="http://schemas.microsoft.com/office/drawing/2014/main" id="{FE9EAEFA-DF8C-41E7-8973-7FBA92E15C5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34" name="Text Box 175">
          <a:extLst>
            <a:ext uri="{FF2B5EF4-FFF2-40B4-BE49-F238E27FC236}">
              <a16:creationId xmlns:a16="http://schemas.microsoft.com/office/drawing/2014/main" id="{DC6C5756-5DD8-48A6-A0AF-55016FF1BFC5}"/>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35" name="Text Box 176">
          <a:extLst>
            <a:ext uri="{FF2B5EF4-FFF2-40B4-BE49-F238E27FC236}">
              <a16:creationId xmlns:a16="http://schemas.microsoft.com/office/drawing/2014/main" id="{CA56E1B4-735B-49C5-94B4-CAE347938EA0}"/>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36" name="Text Box 177">
          <a:extLst>
            <a:ext uri="{FF2B5EF4-FFF2-40B4-BE49-F238E27FC236}">
              <a16:creationId xmlns:a16="http://schemas.microsoft.com/office/drawing/2014/main" id="{1D8B615D-5373-40DB-BEBA-5A79A57DF7A4}"/>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37" name="Text Box 178">
          <a:extLst>
            <a:ext uri="{FF2B5EF4-FFF2-40B4-BE49-F238E27FC236}">
              <a16:creationId xmlns:a16="http://schemas.microsoft.com/office/drawing/2014/main" id="{362A352E-B040-433F-A193-BF6EBB48F34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38" name="Text Box 179">
          <a:extLst>
            <a:ext uri="{FF2B5EF4-FFF2-40B4-BE49-F238E27FC236}">
              <a16:creationId xmlns:a16="http://schemas.microsoft.com/office/drawing/2014/main" id="{A62DA846-3811-4190-8EC0-723C58A89B27}"/>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39" name="Text Box 180">
          <a:extLst>
            <a:ext uri="{FF2B5EF4-FFF2-40B4-BE49-F238E27FC236}">
              <a16:creationId xmlns:a16="http://schemas.microsoft.com/office/drawing/2014/main" id="{F5857BA2-3AFD-4D2A-90A6-A8604B59AB8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40" name="Text Box 181">
          <a:extLst>
            <a:ext uri="{FF2B5EF4-FFF2-40B4-BE49-F238E27FC236}">
              <a16:creationId xmlns:a16="http://schemas.microsoft.com/office/drawing/2014/main" id="{6D498F42-FD2B-4ECC-A8BA-C96B01C2662C}"/>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41" name="Text Box 182">
          <a:extLst>
            <a:ext uri="{FF2B5EF4-FFF2-40B4-BE49-F238E27FC236}">
              <a16:creationId xmlns:a16="http://schemas.microsoft.com/office/drawing/2014/main" id="{27ADBFDC-51F2-4E54-A592-C2D81A60231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42" name="Text Box 183">
          <a:extLst>
            <a:ext uri="{FF2B5EF4-FFF2-40B4-BE49-F238E27FC236}">
              <a16:creationId xmlns:a16="http://schemas.microsoft.com/office/drawing/2014/main" id="{2490BF28-976A-46DB-B552-5566A1EF816E}"/>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43" name="Text Box 184">
          <a:extLst>
            <a:ext uri="{FF2B5EF4-FFF2-40B4-BE49-F238E27FC236}">
              <a16:creationId xmlns:a16="http://schemas.microsoft.com/office/drawing/2014/main" id="{C9187287-0206-4FC5-804D-B2005264228C}"/>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44" name="Text Box 185">
          <a:extLst>
            <a:ext uri="{FF2B5EF4-FFF2-40B4-BE49-F238E27FC236}">
              <a16:creationId xmlns:a16="http://schemas.microsoft.com/office/drawing/2014/main" id="{1390BC5F-A63F-48C6-AE42-56AFFF524565}"/>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45" name="Text Box 186">
          <a:extLst>
            <a:ext uri="{FF2B5EF4-FFF2-40B4-BE49-F238E27FC236}">
              <a16:creationId xmlns:a16="http://schemas.microsoft.com/office/drawing/2014/main" id="{695C49AF-FD8A-4AE5-91A4-2CE976CCEF86}"/>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46" name="Text Box 187">
          <a:extLst>
            <a:ext uri="{FF2B5EF4-FFF2-40B4-BE49-F238E27FC236}">
              <a16:creationId xmlns:a16="http://schemas.microsoft.com/office/drawing/2014/main" id="{7A4ABCD1-BDFC-41AB-94A0-5822811D0EE9}"/>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47" name="Text Box 188">
          <a:extLst>
            <a:ext uri="{FF2B5EF4-FFF2-40B4-BE49-F238E27FC236}">
              <a16:creationId xmlns:a16="http://schemas.microsoft.com/office/drawing/2014/main" id="{2FC57CFC-2285-450B-9205-02A11319C5E8}"/>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48" name="Text Box 189">
          <a:extLst>
            <a:ext uri="{FF2B5EF4-FFF2-40B4-BE49-F238E27FC236}">
              <a16:creationId xmlns:a16="http://schemas.microsoft.com/office/drawing/2014/main" id="{1F50D40C-C4ED-4E3D-9AA5-16299B2E2E8F}"/>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49" name="Text Box 190">
          <a:extLst>
            <a:ext uri="{FF2B5EF4-FFF2-40B4-BE49-F238E27FC236}">
              <a16:creationId xmlns:a16="http://schemas.microsoft.com/office/drawing/2014/main" id="{83E3DAE9-69A8-4E89-9FB6-FD08091B11DB}"/>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50" name="Text Box 191">
          <a:extLst>
            <a:ext uri="{FF2B5EF4-FFF2-40B4-BE49-F238E27FC236}">
              <a16:creationId xmlns:a16="http://schemas.microsoft.com/office/drawing/2014/main" id="{E7ECE9E2-14FE-4962-A8B9-9AC3E26EFF36}"/>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67709</xdr:rowOff>
    </xdr:to>
    <xdr:sp macro="" textlink="">
      <xdr:nvSpPr>
        <xdr:cNvPr id="1551" name="Text Box 192">
          <a:extLst>
            <a:ext uri="{FF2B5EF4-FFF2-40B4-BE49-F238E27FC236}">
              <a16:creationId xmlns:a16="http://schemas.microsoft.com/office/drawing/2014/main" id="{63E52168-CA19-46B3-9019-045030AD8A8D}"/>
            </a:ext>
          </a:extLst>
        </xdr:cNvPr>
        <xdr:cNvSpPr txBox="1">
          <a:spLocks noChangeArrowheads="1"/>
        </xdr:cNvSpPr>
      </xdr:nvSpPr>
      <xdr:spPr bwMode="auto">
        <a:xfrm>
          <a:off x="63817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52" name="Text Box 194">
          <a:extLst>
            <a:ext uri="{FF2B5EF4-FFF2-40B4-BE49-F238E27FC236}">
              <a16:creationId xmlns:a16="http://schemas.microsoft.com/office/drawing/2014/main" id="{8C9C6E35-77C5-41C1-86DC-F2E77BE446BA}"/>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67709</xdr:rowOff>
    </xdr:to>
    <xdr:sp macro="" textlink="">
      <xdr:nvSpPr>
        <xdr:cNvPr id="1553" name="Text Box 195">
          <a:extLst>
            <a:ext uri="{FF2B5EF4-FFF2-40B4-BE49-F238E27FC236}">
              <a16:creationId xmlns:a16="http://schemas.microsoft.com/office/drawing/2014/main" id="{E98C2D41-9537-429A-9940-03364E81CFE9}"/>
            </a:ext>
          </a:extLst>
        </xdr:cNvPr>
        <xdr:cNvSpPr txBox="1">
          <a:spLocks noChangeArrowheads="1"/>
        </xdr:cNvSpPr>
      </xdr:nvSpPr>
      <xdr:spPr bwMode="auto">
        <a:xfrm>
          <a:off x="581025" y="952500"/>
          <a:ext cx="104775" cy="747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304800</xdr:colOff>
      <xdr:row>4</xdr:row>
      <xdr:rowOff>67732</xdr:rowOff>
    </xdr:to>
    <xdr:sp macro="" textlink="">
      <xdr:nvSpPr>
        <xdr:cNvPr id="1554" name="AutoShape 1" descr="blob:file:///a0548825-b932-4707-aeed-cc114561f07c">
          <a:extLst>
            <a:ext uri="{FF2B5EF4-FFF2-40B4-BE49-F238E27FC236}">
              <a16:creationId xmlns:a16="http://schemas.microsoft.com/office/drawing/2014/main" id="{FCF35434-F737-42B3-83F5-1AECE74102B8}"/>
            </a:ext>
          </a:extLst>
        </xdr:cNvPr>
        <xdr:cNvSpPr>
          <a:spLocks noChangeAspect="1" noChangeArrowheads="1"/>
        </xdr:cNvSpPr>
      </xdr:nvSpPr>
      <xdr:spPr>
        <a:xfrm>
          <a:off x="4381500" y="952500"/>
          <a:ext cx="304800" cy="931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0</xdr:colOff>
      <xdr:row>4</xdr:row>
      <xdr:rowOff>67732</xdr:rowOff>
    </xdr:to>
    <xdr:sp macro="" textlink="">
      <xdr:nvSpPr>
        <xdr:cNvPr id="1555" name="AutoShape 1" descr="blob:file:///a0548825-b932-4707-aeed-cc114561f07c">
          <a:extLst>
            <a:ext uri="{FF2B5EF4-FFF2-40B4-BE49-F238E27FC236}">
              <a16:creationId xmlns:a16="http://schemas.microsoft.com/office/drawing/2014/main" id="{61B0020F-914A-47AC-B9D2-A2C947546F15}"/>
            </a:ext>
          </a:extLst>
        </xdr:cNvPr>
        <xdr:cNvSpPr>
          <a:spLocks noChangeAspect="1" noChangeArrowheads="1"/>
        </xdr:cNvSpPr>
      </xdr:nvSpPr>
      <xdr:spPr>
        <a:xfrm>
          <a:off x="4381500" y="952500"/>
          <a:ext cx="0" cy="931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304800</xdr:colOff>
      <xdr:row>4</xdr:row>
      <xdr:rowOff>67740</xdr:rowOff>
    </xdr:to>
    <xdr:sp macro="" textlink="">
      <xdr:nvSpPr>
        <xdr:cNvPr id="1556" name="AutoShape 1" descr="blob:file:///a0548825-b932-4707-aeed-cc114561f07c">
          <a:extLst>
            <a:ext uri="{FF2B5EF4-FFF2-40B4-BE49-F238E27FC236}">
              <a16:creationId xmlns:a16="http://schemas.microsoft.com/office/drawing/2014/main" id="{00000000-0008-0000-0200-00000D040000}"/>
            </a:ext>
          </a:extLst>
        </xdr:cNvPr>
        <xdr:cNvSpPr>
          <a:spLocks noChangeAspect="1" noChangeArrowheads="1"/>
        </xdr:cNvSpPr>
      </xdr:nvSpPr>
      <xdr:spPr>
        <a:xfrm>
          <a:off x="4381500" y="952500"/>
          <a:ext cx="304800" cy="566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0</xdr:colOff>
      <xdr:row>4</xdr:row>
      <xdr:rowOff>67740</xdr:rowOff>
    </xdr:to>
    <xdr:sp macro="" textlink="">
      <xdr:nvSpPr>
        <xdr:cNvPr id="1557" name="AutoShape 1" descr="blob:file:///a0548825-b932-4707-aeed-cc114561f07c">
          <a:extLst>
            <a:ext uri="{FF2B5EF4-FFF2-40B4-BE49-F238E27FC236}">
              <a16:creationId xmlns:a16="http://schemas.microsoft.com/office/drawing/2014/main" id="{00000000-0008-0000-0200-00000D040000}"/>
            </a:ext>
          </a:extLst>
        </xdr:cNvPr>
        <xdr:cNvSpPr>
          <a:spLocks noChangeAspect="1" noChangeArrowheads="1"/>
        </xdr:cNvSpPr>
      </xdr:nvSpPr>
      <xdr:spPr>
        <a:xfrm>
          <a:off x="4381500" y="952500"/>
          <a:ext cx="0" cy="566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304800</xdr:colOff>
      <xdr:row>4</xdr:row>
      <xdr:rowOff>67252</xdr:rowOff>
    </xdr:to>
    <xdr:sp macro="" textlink="">
      <xdr:nvSpPr>
        <xdr:cNvPr id="1558" name="AutoShape 1" descr="blob:file:///a0548825-b932-4707-aeed-cc114561f07c">
          <a:extLst>
            <a:ext uri="{FF2B5EF4-FFF2-40B4-BE49-F238E27FC236}">
              <a16:creationId xmlns:a16="http://schemas.microsoft.com/office/drawing/2014/main" id="{00000000-0008-0000-0200-00000D040000}"/>
            </a:ext>
          </a:extLst>
        </xdr:cNvPr>
        <xdr:cNvSpPr>
          <a:spLocks noChangeAspect="1" noChangeArrowheads="1"/>
        </xdr:cNvSpPr>
      </xdr:nvSpPr>
      <xdr:spPr>
        <a:xfrm>
          <a:off x="4381500" y="952500"/>
          <a:ext cx="304800" cy="564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304800</xdr:colOff>
      <xdr:row>4</xdr:row>
      <xdr:rowOff>66379</xdr:rowOff>
    </xdr:to>
    <xdr:sp macro="" textlink="">
      <xdr:nvSpPr>
        <xdr:cNvPr id="1559" name="AutoShape 1" descr="blob:file:///a0548825-b932-4707-aeed-cc114561f07c">
          <a:extLst>
            <a:ext uri="{FF2B5EF4-FFF2-40B4-BE49-F238E27FC236}">
              <a16:creationId xmlns:a16="http://schemas.microsoft.com/office/drawing/2014/main" id="{00000000-0008-0000-0200-00000D040000}"/>
            </a:ext>
          </a:extLst>
        </xdr:cNvPr>
        <xdr:cNvSpPr>
          <a:spLocks noChangeAspect="1" noChangeArrowheads="1"/>
        </xdr:cNvSpPr>
      </xdr:nvSpPr>
      <xdr:spPr>
        <a:xfrm>
          <a:off x="4381500" y="952500"/>
          <a:ext cx="304800" cy="563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0</xdr:colOff>
      <xdr:row>4</xdr:row>
      <xdr:rowOff>66379</xdr:rowOff>
    </xdr:to>
    <xdr:sp macro="" textlink="">
      <xdr:nvSpPr>
        <xdr:cNvPr id="1560" name="AutoShape 1" descr="blob:file:///a0548825-b932-4707-aeed-cc114561f07c">
          <a:extLst>
            <a:ext uri="{FF2B5EF4-FFF2-40B4-BE49-F238E27FC236}">
              <a16:creationId xmlns:a16="http://schemas.microsoft.com/office/drawing/2014/main" id="{00000000-0008-0000-0200-00000D040000}"/>
            </a:ext>
          </a:extLst>
        </xdr:cNvPr>
        <xdr:cNvSpPr>
          <a:spLocks noChangeAspect="1" noChangeArrowheads="1"/>
        </xdr:cNvSpPr>
      </xdr:nvSpPr>
      <xdr:spPr>
        <a:xfrm>
          <a:off x="4381500" y="952500"/>
          <a:ext cx="0" cy="563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304800</xdr:colOff>
      <xdr:row>4</xdr:row>
      <xdr:rowOff>67772</xdr:rowOff>
    </xdr:to>
    <xdr:sp macro="" textlink="">
      <xdr:nvSpPr>
        <xdr:cNvPr id="1561" name="AutoShape 1" descr="blob:file:///a0548825-b932-4707-aeed-cc114561f07c">
          <a:extLst>
            <a:ext uri="{FF2B5EF4-FFF2-40B4-BE49-F238E27FC236}">
              <a16:creationId xmlns:a16="http://schemas.microsoft.com/office/drawing/2014/main" id="{00000000-0008-0000-0200-00000D040000}"/>
            </a:ext>
          </a:extLst>
        </xdr:cNvPr>
        <xdr:cNvSpPr>
          <a:spLocks noChangeAspect="1" noChangeArrowheads="1"/>
        </xdr:cNvSpPr>
      </xdr:nvSpPr>
      <xdr:spPr>
        <a:xfrm>
          <a:off x="4381500" y="952500"/>
          <a:ext cx="304800" cy="751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304800</xdr:colOff>
      <xdr:row>4</xdr:row>
      <xdr:rowOff>66774</xdr:rowOff>
    </xdr:to>
    <xdr:sp macro="" textlink="">
      <xdr:nvSpPr>
        <xdr:cNvPr id="1562" name="AutoShape 1" descr="blob:file:///a0548825-b932-4707-aeed-cc114561f07c">
          <a:extLst>
            <a:ext uri="{FF2B5EF4-FFF2-40B4-BE49-F238E27FC236}">
              <a16:creationId xmlns:a16="http://schemas.microsoft.com/office/drawing/2014/main" id="{00000000-0008-0000-0200-00000D040000}"/>
            </a:ext>
          </a:extLst>
        </xdr:cNvPr>
        <xdr:cNvSpPr>
          <a:spLocks noChangeAspect="1" noChangeArrowheads="1"/>
        </xdr:cNvSpPr>
      </xdr:nvSpPr>
      <xdr:spPr>
        <a:xfrm>
          <a:off x="4381500" y="952500"/>
          <a:ext cx="304800" cy="56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4</xdr:row>
      <xdr:rowOff>0</xdr:rowOff>
    </xdr:from>
    <xdr:to>
      <xdr:col>4</xdr:col>
      <xdr:colOff>0</xdr:colOff>
      <xdr:row>4</xdr:row>
      <xdr:rowOff>66774</xdr:rowOff>
    </xdr:to>
    <xdr:sp macro="" textlink="">
      <xdr:nvSpPr>
        <xdr:cNvPr id="1563" name="AutoShape 1" descr="blob:file:///a0548825-b932-4707-aeed-cc114561f07c">
          <a:extLst>
            <a:ext uri="{FF2B5EF4-FFF2-40B4-BE49-F238E27FC236}">
              <a16:creationId xmlns:a16="http://schemas.microsoft.com/office/drawing/2014/main" id="{00000000-0008-0000-0200-00000D040000}"/>
            </a:ext>
          </a:extLst>
        </xdr:cNvPr>
        <xdr:cNvSpPr>
          <a:spLocks noChangeAspect="1" noChangeArrowheads="1"/>
        </xdr:cNvSpPr>
      </xdr:nvSpPr>
      <xdr:spPr>
        <a:xfrm>
          <a:off x="4381500" y="952500"/>
          <a:ext cx="0" cy="56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564" name="Text Box 2"/>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65" name="Text Box 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66" name="Text Box 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67" name="Text Box 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68" name="Text Box 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69" name="Text Box 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70" name="Text Box 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71" name="Text Box 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72" name="Text Box 1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73" name="Text Box 1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74" name="Text Box 1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75" name="Text Box 1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76" name="Text Box 1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77" name="Text Box 1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78" name="Text Box 1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79" name="Text Box 1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580" name="Text Box 18"/>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581" name="Text Box 19"/>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82" name="Text Box 2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83" name="Text Box 2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84" name="Text Box 2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85" name="Text Box 2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86" name="Text Box 2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87" name="Text Box 2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88" name="Text Box 2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89" name="Text Box 2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90" name="Text Box 2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91" name="Text Box 2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92" name="Text Box 3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93" name="Text Box 3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94" name="Text Box 3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95" name="Text Box 3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596" name="Text Box 3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97" name="Text Box 3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98" name="Text Box 3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599" name="Text Box 3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00" name="Text Box 3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01" name="Text Box 39"/>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02" name="Text Box 40"/>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03" name="Text Box 4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04" name="Text Box 4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05" name="Text Box 4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06" name="Text Box 4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07" name="Text Box 4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08" name="Text Box 4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09" name="Text Box 4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10" name="Text Box 4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11" name="Text Box 49"/>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612" name="Text Box 50"/>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613" name="Text Box 51"/>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14" name="Text Box 5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15" name="Text Box 5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16" name="Text Box 5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17" name="Text Box 5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18" name="Text Box 5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19" name="Text Box 5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20" name="Text Box 5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21" name="Text Box 5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22" name="Text Box 6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23" name="Text Box 6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24" name="Text Box 6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25" name="Text Box 6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26" name="Text Box 6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27" name="Text Box 6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28" name="Text Box 6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629" name="Text Box 67"/>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630" name="Text Box 68"/>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31" name="Text Box 6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32" name="Text Box 7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33" name="Text Box 7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34" name="Text Box 7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35" name="Text Box 7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36" name="Text Box 7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37" name="Text Box 7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38" name="Text Box 7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39" name="Text Box 7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40" name="Text Box 7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41" name="Text Box 7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42" name="Text Box 8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43" name="Text Box 81"/>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44" name="Text Box 8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45" name="Text Box 8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46" name="Text Box 8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47" name="Text Box 8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48" name="Text Box 8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49" name="Text Box 8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50" name="Text Box 8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51" name="Text Box 89"/>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52" name="Text Box 9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53" name="Text Box 9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54" name="Text Box 9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55" name="Text Box 9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56" name="Text Box 9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57" name="Text Box 9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58" name="Text Box 9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59" name="Text Box 9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60" name="Text Box 9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661" name="Text Box 99"/>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662" name="Text Box 100"/>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63" name="Text Box 10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64" name="Text Box 10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65" name="Text Box 10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66" name="Text Box 10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67" name="Text Box 10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68" name="Text Box 10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69" name="Text Box 10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70" name="Text Box 10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71" name="Text Box 10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72" name="Text Box 11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73" name="Text Box 11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74" name="Text Box 11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75" name="Text Box 11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76" name="Text Box 11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77" name="Text Box 11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678" name="Text Box 116"/>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679" name="Text Box 117"/>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80" name="Text Box 11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81" name="Text Box 11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82" name="Text Box 12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83" name="Text Box 121"/>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84" name="Text Box 12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85" name="Text Box 12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86" name="Text Box 12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87" name="Text Box 12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88" name="Text Box 12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89" name="Text Box 12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90" name="Text Box 12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91" name="Text Box 12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92" name="Text Box 130"/>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93" name="Text Box 131"/>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94" name="Text Box 13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95" name="Text Box 13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96" name="Text Box 13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697" name="Text Box 13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98" name="Text Box 13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699" name="Text Box 13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00" name="Text Box 13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01" name="Text Box 13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02" name="Text Box 14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03" name="Text Box 14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04" name="Text Box 14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05" name="Text Box 14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06" name="Text Box 14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07" name="Text Box 14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08" name="Text Box 14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09" name="Text Box 14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710" name="Text Box 148"/>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711" name="Text Box 149"/>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12" name="Text Box 15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13" name="Text Box 15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14" name="Text Box 15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15" name="Text Box 15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16" name="Text Box 15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17" name="Text Box 15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18" name="Text Box 15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19" name="Text Box 15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20" name="Text Box 15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21" name="Text Box 15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22" name="Text Box 16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23" name="Text Box 16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24" name="Text Box 16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25" name="Text Box 16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26" name="Text Box 16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727" name="Text Box 165"/>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728" name="Text Box 166"/>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29" name="Text Box 16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30" name="Text Box 16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31" name="Text Box 16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32" name="Text Box 170"/>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33" name="Text Box 171"/>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34" name="Text Box 17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35" name="Text Box 17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36" name="Text Box 17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37" name="Text Box 17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38" name="Text Box 17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39" name="Text Box 17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40" name="Text Box 17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41" name="Text Box 179"/>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42" name="Text Box 180"/>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43" name="Text Box 181"/>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44" name="Text Box 18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45" name="Text Box 18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46" name="Text Box 18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47" name="Text Box 18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48" name="Text Box 18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49" name="Text Box 18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50" name="Text Box 18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51" name="Text Box 18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52" name="Text Box 19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53" name="Text Box 19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54" name="Text Box 19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55" name="Text Box 19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56" name="Text Box 19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757" name="Text Box 2"/>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58" name="Text Box 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59" name="Text Box 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60" name="Text Box 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61" name="Text Box 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62" name="Text Box 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63" name="Text Box 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64" name="Text Box 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65" name="Text Box 1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66" name="Text Box 1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67" name="Text Box 1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68" name="Text Box 1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69" name="Text Box 1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70" name="Text Box 1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71" name="Text Box 1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72" name="Text Box 1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773" name="Text Box 18"/>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774" name="Text Box 19"/>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75" name="Text Box 2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76" name="Text Box 2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77" name="Text Box 2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78" name="Text Box 2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79" name="Text Box 2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80" name="Text Box 2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81" name="Text Box 2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82" name="Text Box 2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83" name="Text Box 2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84" name="Text Box 2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85" name="Text Box 3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86" name="Text Box 3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87" name="Text Box 3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88" name="Text Box 3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89" name="Text Box 3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90" name="Text Box 3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91" name="Text Box 3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92" name="Text Box 3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93" name="Text Box 3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94" name="Text Box 39"/>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795" name="Text Box 40"/>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96" name="Text Box 4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97" name="Text Box 4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98" name="Text Box 4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799" name="Text Box 4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00" name="Text Box 4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01" name="Text Box 4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02" name="Text Box 4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03" name="Text Box 4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04" name="Text Box 49"/>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805" name="Text Box 50"/>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806" name="Text Box 51"/>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07" name="Text Box 5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08" name="Text Box 5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09" name="Text Box 5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10" name="Text Box 5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11" name="Text Box 5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12" name="Text Box 5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13" name="Text Box 5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14" name="Text Box 5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15" name="Text Box 6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16" name="Text Box 6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17" name="Text Box 6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18" name="Text Box 6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19" name="Text Box 6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20" name="Text Box 6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21" name="Text Box 6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822" name="Text Box 67"/>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823" name="Text Box 68"/>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24" name="Text Box 6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25" name="Text Box 7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26" name="Text Box 7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27" name="Text Box 7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28" name="Text Box 7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29" name="Text Box 7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30" name="Text Box 7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31" name="Text Box 7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32" name="Text Box 7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33" name="Text Box 7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34" name="Text Box 7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35" name="Text Box 8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36" name="Text Box 81"/>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37" name="Text Box 8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38" name="Text Box 8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39" name="Text Box 8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40" name="Text Box 8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41" name="Text Box 8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42" name="Text Box 8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43" name="Text Box 8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44" name="Text Box 89"/>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45" name="Text Box 9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46" name="Text Box 9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47" name="Text Box 9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48" name="Text Box 9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49" name="Text Box 9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50" name="Text Box 9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51" name="Text Box 9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52" name="Text Box 9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53" name="Text Box 9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854" name="Text Box 99"/>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855" name="Text Box 100"/>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56" name="Text Box 10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57" name="Text Box 10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58" name="Text Box 10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59" name="Text Box 10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60" name="Text Box 10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61" name="Text Box 10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62" name="Text Box 10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63" name="Text Box 10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64" name="Text Box 10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65" name="Text Box 11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66" name="Text Box 11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67" name="Text Box 11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68" name="Text Box 11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69" name="Text Box 11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70" name="Text Box 11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871" name="Text Box 116"/>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872" name="Text Box 117"/>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73" name="Text Box 11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74" name="Text Box 11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75" name="Text Box 12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76" name="Text Box 121"/>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77" name="Text Box 12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78" name="Text Box 12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79" name="Text Box 12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80" name="Text Box 12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81" name="Text Box 12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82" name="Text Box 12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83" name="Text Box 12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84" name="Text Box 12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85" name="Text Box 130"/>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86" name="Text Box 131"/>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87" name="Text Box 13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88" name="Text Box 13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89" name="Text Box 13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90" name="Text Box 13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91" name="Text Box 13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92" name="Text Box 13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893" name="Text Box 138"/>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94" name="Text Box 13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95" name="Text Box 14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96" name="Text Box 14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97" name="Text Box 14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98" name="Text Box 14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899" name="Text Box 14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00" name="Text Box 14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01" name="Text Box 14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02" name="Text Box 14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903" name="Text Box 148"/>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904" name="Text Box 149"/>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05" name="Text Box 15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06" name="Text Box 15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07" name="Text Box 15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08" name="Text Box 15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09" name="Text Box 15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10" name="Text Box 15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11" name="Text Box 15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12" name="Text Box 15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13" name="Text Box 15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14" name="Text Box 15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15" name="Text Box 16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16" name="Text Box 16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17" name="Text Box 16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18" name="Text Box 163"/>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19" name="Text Box 16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920" name="Text Box 165"/>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67150</xdr:rowOff>
    </xdr:to>
    <xdr:sp macro="" textlink="">
      <xdr:nvSpPr>
        <xdr:cNvPr id="1921" name="Text Box 166"/>
        <xdr:cNvSpPr txBox="1">
          <a:spLocks noChangeArrowheads="1"/>
        </xdr:cNvSpPr>
      </xdr:nvSpPr>
      <xdr:spPr bwMode="auto">
        <a:xfrm>
          <a:off x="590550" y="952500"/>
          <a:ext cx="76200"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22" name="Text Box 16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23" name="Text Box 16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24" name="Text Box 16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25" name="Text Box 170"/>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26" name="Text Box 171"/>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27" name="Text Box 172"/>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28" name="Text Box 17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29" name="Text Box 17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30" name="Text Box 175"/>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31" name="Text Box 176"/>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32" name="Text Box 177"/>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33" name="Text Box 17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34" name="Text Box 179"/>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35" name="Text Box 180"/>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36" name="Text Box 181"/>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37" name="Text Box 18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38" name="Text Box 183"/>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39" name="Text Box 184"/>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40" name="Text Box 18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41" name="Text Box 186"/>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42" name="Text Box 187"/>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43" name="Text Box 188"/>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44" name="Text Box 189"/>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45" name="Text Box 190"/>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46" name="Text Box 191"/>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67150</xdr:rowOff>
    </xdr:to>
    <xdr:sp macro="" textlink="">
      <xdr:nvSpPr>
        <xdr:cNvPr id="1947" name="Text Box 192"/>
        <xdr:cNvSpPr txBox="1">
          <a:spLocks noChangeArrowheads="1"/>
        </xdr:cNvSpPr>
      </xdr:nvSpPr>
      <xdr:spPr bwMode="auto">
        <a:xfrm>
          <a:off x="63817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48" name="Text Box 194"/>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67150</xdr:rowOff>
    </xdr:to>
    <xdr:sp macro="" textlink="">
      <xdr:nvSpPr>
        <xdr:cNvPr id="1949" name="Text Box 195"/>
        <xdr:cNvSpPr txBox="1">
          <a:spLocks noChangeArrowheads="1"/>
        </xdr:cNvSpPr>
      </xdr:nvSpPr>
      <xdr:spPr bwMode="auto">
        <a:xfrm>
          <a:off x="581025" y="952500"/>
          <a:ext cx="104775" cy="5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1950" name="Text Box 2"/>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51" name="Text Box 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52" name="Text Box 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53" name="Text Box 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54" name="Text Box 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55" name="Text Box 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56" name="Text Box 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57" name="Text Box 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58" name="Text Box 1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59" name="Text Box 1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60" name="Text Box 1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61" name="Text Box 1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62" name="Text Box 1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63" name="Text Box 1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64" name="Text Box 1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65" name="Text Box 1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1966" name="Text Box 18"/>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1967" name="Text Box 19"/>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68" name="Text Box 2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69" name="Text Box 2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70" name="Text Box 2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71" name="Text Box 2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72" name="Text Box 2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73" name="Text Box 2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74" name="Text Box 2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75" name="Text Box 2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76" name="Text Box 2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77" name="Text Box 2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78" name="Text Box 3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79" name="Text Box 3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80" name="Text Box 3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81" name="Text Box 3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82" name="Text Box 3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83" name="Text Box 3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84" name="Text Box 3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85" name="Text Box 3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86" name="Text Box 3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87" name="Text Box 39"/>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88" name="Text Box 40"/>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89" name="Text Box 4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90" name="Text Box 4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91" name="Text Box 4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92" name="Text Box 4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93" name="Text Box 4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1994" name="Text Box 4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95" name="Text Box 4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96" name="Text Box 4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1997" name="Text Box 49"/>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1998" name="Text Box 50"/>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1999" name="Text Box 51"/>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00" name="Text Box 5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01" name="Text Box 5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02" name="Text Box 5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03" name="Text Box 5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04" name="Text Box 5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05" name="Text Box 5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06" name="Text Box 5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07" name="Text Box 5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08" name="Text Box 6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09" name="Text Box 6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10" name="Text Box 6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11" name="Text Box 6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12" name="Text Box 6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13" name="Text Box 6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14" name="Text Box 6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015" name="Text Box 67"/>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016" name="Text Box 68"/>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17" name="Text Box 6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18" name="Text Box 7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19" name="Text Box 7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20" name="Text Box 7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21" name="Text Box 7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22" name="Text Box 7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23" name="Text Box 7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24" name="Text Box 7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25" name="Text Box 7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26" name="Text Box 7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27" name="Text Box 7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28" name="Text Box 8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29" name="Text Box 81"/>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30" name="Text Box 8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31" name="Text Box 8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32" name="Text Box 8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33" name="Text Box 8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34" name="Text Box 8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35" name="Text Box 8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36" name="Text Box 8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37" name="Text Box 89"/>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38" name="Text Box 9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39" name="Text Box 9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40" name="Text Box 9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41" name="Text Box 9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42" name="Text Box 9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43" name="Text Box 9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44" name="Text Box 9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45" name="Text Box 9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46" name="Text Box 9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047" name="Text Box 99"/>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048" name="Text Box 100"/>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49" name="Text Box 10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50" name="Text Box 10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51" name="Text Box 10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52" name="Text Box 10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53" name="Text Box 10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54" name="Text Box 10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55" name="Text Box 10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56" name="Text Box 10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57" name="Text Box 10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58" name="Text Box 11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59" name="Text Box 11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60" name="Text Box 11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61" name="Text Box 11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62" name="Text Box 11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63" name="Text Box 11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064" name="Text Box 116"/>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065" name="Text Box 117"/>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66" name="Text Box 11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67" name="Text Box 11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68" name="Text Box 12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69" name="Text Box 121"/>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70" name="Text Box 12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71" name="Text Box 12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72" name="Text Box 12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73" name="Text Box 12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74" name="Text Box 12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75" name="Text Box 12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76" name="Text Box 12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77" name="Text Box 12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78" name="Text Box 130"/>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79" name="Text Box 131"/>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80" name="Text Box 13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81" name="Text Box 13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82" name="Text Box 13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83" name="Text Box 13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84" name="Text Box 13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85" name="Text Box 13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86" name="Text Box 13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87" name="Text Box 13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88" name="Text Box 14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89" name="Text Box 14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90" name="Text Box 14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91" name="Text Box 14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92" name="Text Box 14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93" name="Text Box 14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94" name="Text Box 14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095" name="Text Box 14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096" name="Text Box 148"/>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097" name="Text Box 149"/>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98" name="Text Box 15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099" name="Text Box 15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00" name="Text Box 15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01" name="Text Box 15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02" name="Text Box 15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03" name="Text Box 15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04" name="Text Box 15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05" name="Text Box 15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06" name="Text Box 15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07" name="Text Box 15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08" name="Text Box 16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09" name="Text Box 16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10" name="Text Box 16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11" name="Text Box 16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12" name="Text Box 16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113" name="Text Box 165"/>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114" name="Text Box 166"/>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15" name="Text Box 16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16" name="Text Box 16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17" name="Text Box 16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18" name="Text Box 170"/>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19" name="Text Box 171"/>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20" name="Text Box 17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21" name="Text Box 17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22" name="Text Box 17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23" name="Text Box 17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24" name="Text Box 17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25" name="Text Box 17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26" name="Text Box 17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27" name="Text Box 179"/>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28" name="Text Box 180"/>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29" name="Text Box 181"/>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30" name="Text Box 18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31" name="Text Box 18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32" name="Text Box 18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33" name="Text Box 18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34" name="Text Box 18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35" name="Text Box 18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36" name="Text Box 18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37" name="Text Box 18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38" name="Text Box 19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39" name="Text Box 19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40" name="Text Box 19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41" name="Text Box 19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42" name="Text Box 19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143" name="Text Box 2"/>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44" name="Text Box 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45" name="Text Box 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46" name="Text Box 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47" name="Text Box 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48" name="Text Box 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49" name="Text Box 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50" name="Text Box 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51" name="Text Box 1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52" name="Text Box 1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53" name="Text Box 1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54" name="Text Box 1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55" name="Text Box 1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56" name="Text Box 1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57" name="Text Box 1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58" name="Text Box 1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159" name="Text Box 18"/>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160" name="Text Box 19"/>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61" name="Text Box 2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62" name="Text Box 2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63" name="Text Box 2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64" name="Text Box 2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65" name="Text Box 2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66" name="Text Box 2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67" name="Text Box 2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68" name="Text Box 2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69" name="Text Box 2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70" name="Text Box 2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71" name="Text Box 3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72" name="Text Box 3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73" name="Text Box 3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74" name="Text Box 3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75" name="Text Box 3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76" name="Text Box 3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77" name="Text Box 3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78" name="Text Box 3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79" name="Text Box 3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80" name="Text Box 39"/>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81" name="Text Box 40"/>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82" name="Text Box 4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83" name="Text Box 4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84" name="Text Box 4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85" name="Text Box 4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86" name="Text Box 4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87" name="Text Box 4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88" name="Text Box 4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89" name="Text Box 4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90" name="Text Box 49"/>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191" name="Text Box 50"/>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192" name="Text Box 51"/>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93" name="Text Box 5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94" name="Text Box 5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95" name="Text Box 5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96" name="Text Box 5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97" name="Text Box 5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198" name="Text Box 5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199" name="Text Box 5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00" name="Text Box 5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01" name="Text Box 6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02" name="Text Box 6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03" name="Text Box 6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04" name="Text Box 6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05" name="Text Box 6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06" name="Text Box 6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07" name="Text Box 6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208" name="Text Box 67"/>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209" name="Text Box 68"/>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10" name="Text Box 6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11" name="Text Box 7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12" name="Text Box 7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13" name="Text Box 7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14" name="Text Box 7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15" name="Text Box 7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16" name="Text Box 7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17" name="Text Box 7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18" name="Text Box 7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19" name="Text Box 7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20" name="Text Box 7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21" name="Text Box 8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22" name="Text Box 81"/>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23" name="Text Box 8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24" name="Text Box 8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25" name="Text Box 8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26" name="Text Box 8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27" name="Text Box 8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28" name="Text Box 8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29" name="Text Box 8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30" name="Text Box 89"/>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31" name="Text Box 9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32" name="Text Box 9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33" name="Text Box 9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34" name="Text Box 9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35" name="Text Box 9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36" name="Text Box 9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37" name="Text Box 9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38" name="Text Box 9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39" name="Text Box 9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240" name="Text Box 99"/>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241" name="Text Box 100"/>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42" name="Text Box 10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43" name="Text Box 10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44" name="Text Box 10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45" name="Text Box 10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46" name="Text Box 10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47" name="Text Box 10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48" name="Text Box 10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49" name="Text Box 10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50" name="Text Box 10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51" name="Text Box 11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52" name="Text Box 11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53" name="Text Box 11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54" name="Text Box 11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55" name="Text Box 11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56" name="Text Box 11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257" name="Text Box 116"/>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258" name="Text Box 117"/>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59" name="Text Box 11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60" name="Text Box 11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61" name="Text Box 12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62" name="Text Box 121"/>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63" name="Text Box 12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64" name="Text Box 12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65" name="Text Box 12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66" name="Text Box 12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67" name="Text Box 12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68" name="Text Box 12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69" name="Text Box 12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70" name="Text Box 12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71" name="Text Box 130"/>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72" name="Text Box 131"/>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73" name="Text Box 13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74" name="Text Box 13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75" name="Text Box 13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76" name="Text Box 13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77" name="Text Box 13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78" name="Text Box 13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79" name="Text Box 138"/>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80" name="Text Box 13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81" name="Text Box 14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82" name="Text Box 14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83" name="Text Box 14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84" name="Text Box 14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85" name="Text Box 14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86" name="Text Box 14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87" name="Text Box 14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88" name="Text Box 14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289" name="Text Box 148"/>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290" name="Text Box 149"/>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91" name="Text Box 15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92" name="Text Box 15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93" name="Text Box 15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94" name="Text Box 15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95" name="Text Box 15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296" name="Text Box 15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97" name="Text Box 15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98" name="Text Box 15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299" name="Text Box 15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00" name="Text Box 15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01" name="Text Box 16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02" name="Text Box 16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03" name="Text Box 16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04" name="Text Box 163"/>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05" name="Text Box 16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306" name="Text Box 165"/>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4</xdr:row>
      <xdr:rowOff>0</xdr:rowOff>
    </xdr:from>
    <xdr:to>
      <xdr:col>1</xdr:col>
      <xdr:colOff>718185</xdr:colOff>
      <xdr:row>4</xdr:row>
      <xdr:rowOff>67691</xdr:rowOff>
    </xdr:to>
    <xdr:sp macro="" textlink="">
      <xdr:nvSpPr>
        <xdr:cNvPr id="2307" name="Text Box 166"/>
        <xdr:cNvSpPr txBox="1">
          <a:spLocks noChangeArrowheads="1"/>
        </xdr:cNvSpPr>
      </xdr:nvSpPr>
      <xdr:spPr bwMode="auto">
        <a:xfrm>
          <a:off x="590550" y="952500"/>
          <a:ext cx="76200"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08" name="Text Box 16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09" name="Text Box 16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10" name="Text Box 16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11" name="Text Box 170"/>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12" name="Text Box 171"/>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13" name="Text Box 172"/>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14" name="Text Box 17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15" name="Text Box 17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16" name="Text Box 175"/>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17" name="Text Box 176"/>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18" name="Text Box 177"/>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19" name="Text Box 17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20" name="Text Box 179"/>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21" name="Text Box 180"/>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22" name="Text Box 181"/>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23" name="Text Box 18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24" name="Text Box 183"/>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25" name="Text Box 184"/>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26" name="Text Box 18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27" name="Text Box 186"/>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28" name="Text Box 187"/>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29" name="Text Box 188"/>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30" name="Text Box 189"/>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31" name="Text Box 190"/>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32" name="Text Box 191"/>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4</xdr:row>
      <xdr:rowOff>0</xdr:rowOff>
    </xdr:from>
    <xdr:to>
      <xdr:col>1</xdr:col>
      <xdr:colOff>882777</xdr:colOff>
      <xdr:row>4</xdr:row>
      <xdr:rowOff>67691</xdr:rowOff>
    </xdr:to>
    <xdr:sp macro="" textlink="">
      <xdr:nvSpPr>
        <xdr:cNvPr id="2333" name="Text Box 192"/>
        <xdr:cNvSpPr txBox="1">
          <a:spLocks noChangeArrowheads="1"/>
        </xdr:cNvSpPr>
      </xdr:nvSpPr>
      <xdr:spPr bwMode="auto">
        <a:xfrm>
          <a:off x="63817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34" name="Text Box 194"/>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190500</xdr:colOff>
      <xdr:row>4</xdr:row>
      <xdr:rowOff>0</xdr:rowOff>
    </xdr:from>
    <xdr:to>
      <xdr:col>1</xdr:col>
      <xdr:colOff>693039</xdr:colOff>
      <xdr:row>4</xdr:row>
      <xdr:rowOff>67691</xdr:rowOff>
    </xdr:to>
    <xdr:sp macro="" textlink="">
      <xdr:nvSpPr>
        <xdr:cNvPr id="2335" name="Text Box 195"/>
        <xdr:cNvSpPr txBox="1">
          <a:spLocks noChangeArrowheads="1"/>
        </xdr:cNvSpPr>
      </xdr:nvSpPr>
      <xdr:spPr bwMode="auto">
        <a:xfrm>
          <a:off x="581025" y="952500"/>
          <a:ext cx="104775" cy="305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200025</xdr:colOff>
      <xdr:row>4</xdr:row>
      <xdr:rowOff>0</xdr:rowOff>
    </xdr:from>
    <xdr:ext cx="76200" cy="423182"/>
    <xdr:sp macro="" textlink="">
      <xdr:nvSpPr>
        <xdr:cNvPr id="2336" name="Text Box 2"/>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37" name="Text Box 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38" name="Text Box 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39" name="Text Box 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40" name="Text Box 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41" name="Text Box 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42" name="Text Box 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43" name="Text Box 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44" name="Text Box 1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45" name="Text Box 1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46" name="Text Box 1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47" name="Text Box 1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48" name="Text Box 1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49" name="Text Box 1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50" name="Text Box 1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51" name="Text Box 1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352" name="Text Box 1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353" name="Text Box 1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54" name="Text Box 2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55" name="Text Box 2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56" name="Text Box 2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57" name="Text Box 2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58" name="Text Box 2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59" name="Text Box 2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60" name="Text Box 2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61" name="Text Box 2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62" name="Text Box 2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63" name="Text Box 2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64" name="Text Box 3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65" name="Text Box 3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66" name="Text Box 3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67" name="Text Box 3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68" name="Text Box 3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69" name="Text Box 3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70" name="Text Box 3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71" name="Text Box 3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72" name="Text Box 3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73" name="Text Box 3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74" name="Text Box 4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75" name="Text Box 4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76" name="Text Box 4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77" name="Text Box 4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78" name="Text Box 4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79" name="Text Box 4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80" name="Text Box 4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81" name="Text Box 4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82" name="Text Box 4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83" name="Text Box 4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384" name="Text Box 50"/>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385" name="Text Box 51"/>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86" name="Text Box 5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87" name="Text Box 5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88" name="Text Box 5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89" name="Text Box 5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90" name="Text Box 5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91" name="Text Box 5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92" name="Text Box 5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93" name="Text Box 5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94" name="Text Box 6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95" name="Text Box 6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96" name="Text Box 6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397" name="Text Box 6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98" name="Text Box 6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399" name="Text Box 6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00" name="Text Box 6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401" name="Text Box 67"/>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402" name="Text Box 6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03" name="Text Box 6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04" name="Text Box 7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05" name="Text Box 7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06" name="Text Box 7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07" name="Text Box 7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08" name="Text Box 7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09" name="Text Box 7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10" name="Text Box 7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11" name="Text Box 7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12" name="Text Box 7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13" name="Text Box 7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14" name="Text Box 8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15" name="Text Box 8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16" name="Text Box 8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17" name="Text Box 8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18" name="Text Box 8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19" name="Text Box 8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20" name="Text Box 8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21" name="Text Box 8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22" name="Text Box 8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23" name="Text Box 8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24" name="Text Box 9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25" name="Text Box 9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26" name="Text Box 9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27" name="Text Box 9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28" name="Text Box 9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29" name="Text Box 9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30" name="Text Box 9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31" name="Text Box 9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32" name="Text Box 9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433" name="Text Box 9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434" name="Text Box 100"/>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35" name="Text Box 10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36" name="Text Box 10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37" name="Text Box 10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38" name="Text Box 10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39" name="Text Box 10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40" name="Text Box 10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41" name="Text Box 10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42" name="Text Box 10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43" name="Text Box 10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44" name="Text Box 11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45" name="Text Box 11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46" name="Text Box 11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47" name="Text Box 11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48" name="Text Box 11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49" name="Text Box 11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450" name="Text Box 116"/>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451" name="Text Box 117"/>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52" name="Text Box 11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53" name="Text Box 11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54" name="Text Box 12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55" name="Text Box 12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56" name="Text Box 12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57" name="Text Box 12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58" name="Text Box 12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59" name="Text Box 12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60" name="Text Box 12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61" name="Text Box 12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62" name="Text Box 12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63" name="Text Box 12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64" name="Text Box 13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65" name="Text Box 13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66" name="Text Box 13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67" name="Text Box 13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68" name="Text Box 13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69" name="Text Box 13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70" name="Text Box 13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71" name="Text Box 13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72" name="Text Box 13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73" name="Text Box 13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74" name="Text Box 14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75" name="Text Box 14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76" name="Text Box 14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77" name="Text Box 14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78" name="Text Box 14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79" name="Text Box 14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80" name="Text Box 14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81" name="Text Box 14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482" name="Text Box 14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483" name="Text Box 14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84" name="Text Box 15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85" name="Text Box 15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86" name="Text Box 15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87" name="Text Box 15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88" name="Text Box 15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89" name="Text Box 15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90" name="Text Box 15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91" name="Text Box 15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92" name="Text Box 15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93" name="Text Box 15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94" name="Text Box 16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495" name="Text Box 16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96" name="Text Box 16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97" name="Text Box 16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498" name="Text Box 16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499" name="Text Box 165"/>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500" name="Text Box 166"/>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01" name="Text Box 16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02" name="Text Box 16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03" name="Text Box 16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04" name="Text Box 17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05" name="Text Box 17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06" name="Text Box 17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07" name="Text Box 17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08" name="Text Box 17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09" name="Text Box 17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10" name="Text Box 17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11" name="Text Box 17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12" name="Text Box 17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13" name="Text Box 17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14" name="Text Box 18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15" name="Text Box 18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16" name="Text Box 18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17" name="Text Box 18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18" name="Text Box 18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19" name="Text Box 18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20" name="Text Box 18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21" name="Text Box 18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22" name="Text Box 18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23" name="Text Box 18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24" name="Text Box 19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25" name="Text Box 19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26" name="Text Box 19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27" name="Text Box 19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28" name="Text Box 19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529" name="Text Box 2"/>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30" name="Text Box 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31" name="Text Box 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32" name="Text Box 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33" name="Text Box 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34" name="Text Box 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35" name="Text Box 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36" name="Text Box 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37" name="Text Box 1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38" name="Text Box 1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39" name="Text Box 1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40" name="Text Box 1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41" name="Text Box 1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42" name="Text Box 1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43" name="Text Box 1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44" name="Text Box 1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545" name="Text Box 1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546" name="Text Box 1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47" name="Text Box 2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48" name="Text Box 2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49" name="Text Box 2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50" name="Text Box 2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51" name="Text Box 2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52" name="Text Box 2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53" name="Text Box 2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54" name="Text Box 2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55" name="Text Box 2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56" name="Text Box 2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57" name="Text Box 3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58" name="Text Box 3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59" name="Text Box 3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60" name="Text Box 3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61" name="Text Box 3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62" name="Text Box 3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63" name="Text Box 3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64" name="Text Box 3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65" name="Text Box 3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66" name="Text Box 3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67" name="Text Box 4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68" name="Text Box 4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69" name="Text Box 4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70" name="Text Box 4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71" name="Text Box 4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72" name="Text Box 4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73" name="Text Box 4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74" name="Text Box 4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75" name="Text Box 4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76" name="Text Box 4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577" name="Text Box 50"/>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578" name="Text Box 51"/>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79" name="Text Box 5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80" name="Text Box 5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81" name="Text Box 5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82" name="Text Box 5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83" name="Text Box 5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84" name="Text Box 5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85" name="Text Box 5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86" name="Text Box 5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87" name="Text Box 6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88" name="Text Box 6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89" name="Text Box 6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90" name="Text Box 6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91" name="Text Box 6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92" name="Text Box 6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93" name="Text Box 6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594" name="Text Box 67"/>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595" name="Text Box 6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96" name="Text Box 6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97" name="Text Box 7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598" name="Text Box 7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599" name="Text Box 7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00" name="Text Box 7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01" name="Text Box 7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02" name="Text Box 7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03" name="Text Box 7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04" name="Text Box 7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05" name="Text Box 7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06" name="Text Box 7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07" name="Text Box 8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08" name="Text Box 8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09" name="Text Box 8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10" name="Text Box 8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11" name="Text Box 8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12" name="Text Box 8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13" name="Text Box 8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14" name="Text Box 8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15" name="Text Box 8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16" name="Text Box 8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17" name="Text Box 9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18" name="Text Box 9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19" name="Text Box 9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20" name="Text Box 9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21" name="Text Box 9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22" name="Text Box 9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23" name="Text Box 9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24" name="Text Box 9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25" name="Text Box 9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626" name="Text Box 9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627" name="Text Box 100"/>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28" name="Text Box 10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29" name="Text Box 10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30" name="Text Box 10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31" name="Text Box 10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32" name="Text Box 10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33" name="Text Box 10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34" name="Text Box 10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35" name="Text Box 10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36" name="Text Box 10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37" name="Text Box 11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38" name="Text Box 11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39" name="Text Box 11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40" name="Text Box 11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41" name="Text Box 11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42" name="Text Box 11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643" name="Text Box 116"/>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644" name="Text Box 117"/>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45" name="Text Box 11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46" name="Text Box 11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47" name="Text Box 12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48" name="Text Box 12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49" name="Text Box 12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50" name="Text Box 12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51" name="Text Box 12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52" name="Text Box 12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53" name="Text Box 12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54" name="Text Box 12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55" name="Text Box 12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56" name="Text Box 12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57" name="Text Box 13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58" name="Text Box 13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59" name="Text Box 13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60" name="Text Box 13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61" name="Text Box 13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62" name="Text Box 13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63" name="Text Box 13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64" name="Text Box 13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65" name="Text Box 13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66" name="Text Box 13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67" name="Text Box 14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68" name="Text Box 14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69" name="Text Box 14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70" name="Text Box 14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71" name="Text Box 14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72" name="Text Box 14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73" name="Text Box 14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74" name="Text Box 14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675" name="Text Box 14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676" name="Text Box 14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77" name="Text Box 15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78" name="Text Box 15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79" name="Text Box 15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80" name="Text Box 15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81" name="Text Box 15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82" name="Text Box 15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83" name="Text Box 15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84" name="Text Box 15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85" name="Text Box 15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86" name="Text Box 15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87" name="Text Box 16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88" name="Text Box 16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89" name="Text Box 16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90" name="Text Box 16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91" name="Text Box 16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692" name="Text Box 165"/>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693" name="Text Box 166"/>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94" name="Text Box 16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95" name="Text Box 16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696" name="Text Box 16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97" name="Text Box 17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98" name="Text Box 17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699" name="Text Box 17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00" name="Text Box 17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01" name="Text Box 17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02" name="Text Box 17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03" name="Text Box 17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04" name="Text Box 17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05" name="Text Box 17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06" name="Text Box 17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07" name="Text Box 18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08" name="Text Box 18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09" name="Text Box 18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10" name="Text Box 18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11" name="Text Box 18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12" name="Text Box 18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13" name="Text Box 18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14" name="Text Box 18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15" name="Text Box 18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16" name="Text Box 18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17" name="Text Box 19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18" name="Text Box 19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19" name="Text Box 19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20" name="Text Box 19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21" name="Text Box 19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722" name="Text Box 2"/>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23" name="Text Box 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24" name="Text Box 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25" name="Text Box 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26" name="Text Box 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27" name="Text Box 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28" name="Text Box 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29" name="Text Box 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30" name="Text Box 1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31" name="Text Box 1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32" name="Text Box 1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33" name="Text Box 1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34" name="Text Box 1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35" name="Text Box 1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36" name="Text Box 1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37" name="Text Box 1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738" name="Text Box 1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739" name="Text Box 1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40" name="Text Box 2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41" name="Text Box 2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42" name="Text Box 2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43" name="Text Box 2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44" name="Text Box 2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45" name="Text Box 2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46" name="Text Box 2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47" name="Text Box 2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48" name="Text Box 2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49" name="Text Box 2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50" name="Text Box 3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51" name="Text Box 3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52" name="Text Box 3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53" name="Text Box 3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54" name="Text Box 3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55" name="Text Box 3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56" name="Text Box 3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57" name="Text Box 3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58" name="Text Box 3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59" name="Text Box 3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60" name="Text Box 4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61" name="Text Box 4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62" name="Text Box 4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63" name="Text Box 4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64" name="Text Box 4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65" name="Text Box 4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66" name="Text Box 4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67" name="Text Box 4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68" name="Text Box 4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69" name="Text Box 4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770" name="Text Box 50"/>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771" name="Text Box 51"/>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72" name="Text Box 5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73" name="Text Box 5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74" name="Text Box 5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75" name="Text Box 5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76" name="Text Box 5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77" name="Text Box 5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78" name="Text Box 5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79" name="Text Box 5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80" name="Text Box 6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81" name="Text Box 6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82" name="Text Box 6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83" name="Text Box 6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84" name="Text Box 6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85" name="Text Box 6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86" name="Text Box 6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787" name="Text Box 67"/>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788" name="Text Box 6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89" name="Text Box 6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90" name="Text Box 7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91" name="Text Box 7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92" name="Text Box 7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93" name="Text Box 7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794" name="Text Box 7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95" name="Text Box 7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96" name="Text Box 7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97" name="Text Box 7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98" name="Text Box 7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799" name="Text Box 7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00" name="Text Box 8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01" name="Text Box 8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02" name="Text Box 8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03" name="Text Box 8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04" name="Text Box 8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05" name="Text Box 8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06" name="Text Box 8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07" name="Text Box 8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08" name="Text Box 8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09" name="Text Box 8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10" name="Text Box 9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11" name="Text Box 9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12" name="Text Box 9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13" name="Text Box 9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14" name="Text Box 9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15" name="Text Box 9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16" name="Text Box 9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17" name="Text Box 9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18" name="Text Box 9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819" name="Text Box 9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820" name="Text Box 100"/>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21" name="Text Box 10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22" name="Text Box 10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23" name="Text Box 10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24" name="Text Box 10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25" name="Text Box 10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26" name="Text Box 10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27" name="Text Box 10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28" name="Text Box 10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29" name="Text Box 10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30" name="Text Box 11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31" name="Text Box 11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32" name="Text Box 11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33" name="Text Box 11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34" name="Text Box 11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35" name="Text Box 11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836" name="Text Box 116"/>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837" name="Text Box 117"/>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38" name="Text Box 11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39" name="Text Box 11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40" name="Text Box 12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41" name="Text Box 12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42" name="Text Box 12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43" name="Text Box 12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44" name="Text Box 12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45" name="Text Box 12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46" name="Text Box 12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47" name="Text Box 12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48" name="Text Box 12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49" name="Text Box 12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50" name="Text Box 13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51" name="Text Box 13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52" name="Text Box 13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53" name="Text Box 13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54" name="Text Box 13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55" name="Text Box 13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56" name="Text Box 13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57" name="Text Box 13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58" name="Text Box 13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59" name="Text Box 13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60" name="Text Box 14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61" name="Text Box 14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62" name="Text Box 14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63" name="Text Box 14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64" name="Text Box 14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65" name="Text Box 14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66" name="Text Box 14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67" name="Text Box 14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868" name="Text Box 14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869" name="Text Box 14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70" name="Text Box 15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71" name="Text Box 15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72" name="Text Box 15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73" name="Text Box 15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74" name="Text Box 15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75" name="Text Box 15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76" name="Text Box 15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77" name="Text Box 15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78" name="Text Box 15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79" name="Text Box 15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80" name="Text Box 16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81" name="Text Box 16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82" name="Text Box 16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83" name="Text Box 16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84" name="Text Box 16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885" name="Text Box 165"/>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886" name="Text Box 166"/>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87" name="Text Box 16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88" name="Text Box 16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89" name="Text Box 16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90" name="Text Box 17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91" name="Text Box 17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92" name="Text Box 17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93" name="Text Box 17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94" name="Text Box 17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95" name="Text Box 17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96" name="Text Box 17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97" name="Text Box 17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898" name="Text Box 17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899" name="Text Box 17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00" name="Text Box 18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01" name="Text Box 18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02" name="Text Box 18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03" name="Text Box 18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04" name="Text Box 18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05" name="Text Box 18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06" name="Text Box 18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07" name="Text Box 18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08" name="Text Box 18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09" name="Text Box 18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10" name="Text Box 19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11" name="Text Box 19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12" name="Text Box 19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13" name="Text Box 19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14" name="Text Box 19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915" name="Text Box 2"/>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16" name="Text Box 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17" name="Text Box 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18" name="Text Box 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19" name="Text Box 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20" name="Text Box 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21" name="Text Box 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22" name="Text Box 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23" name="Text Box 1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24" name="Text Box 1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25" name="Text Box 1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26" name="Text Box 1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27" name="Text Box 1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28" name="Text Box 1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29" name="Text Box 1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30" name="Text Box 1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931" name="Text Box 1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932" name="Text Box 1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33" name="Text Box 2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34" name="Text Box 2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35" name="Text Box 2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36" name="Text Box 2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37" name="Text Box 2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38" name="Text Box 2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39" name="Text Box 2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40" name="Text Box 2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41" name="Text Box 2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42" name="Text Box 2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43" name="Text Box 3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44" name="Text Box 3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45" name="Text Box 3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46" name="Text Box 3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47" name="Text Box 3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48" name="Text Box 3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49" name="Text Box 3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50" name="Text Box 3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51" name="Text Box 3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52" name="Text Box 3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53" name="Text Box 4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54" name="Text Box 4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55" name="Text Box 4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56" name="Text Box 4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57" name="Text Box 4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58" name="Text Box 4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59" name="Text Box 4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60" name="Text Box 4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61" name="Text Box 4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62" name="Text Box 4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963" name="Text Box 50"/>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964" name="Text Box 51"/>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65" name="Text Box 5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66" name="Text Box 5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67" name="Text Box 5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68" name="Text Box 5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69" name="Text Box 5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70" name="Text Box 5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71" name="Text Box 5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72" name="Text Box 5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73" name="Text Box 6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74" name="Text Box 6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75" name="Text Box 6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76" name="Text Box 6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77" name="Text Box 6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78" name="Text Box 6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79" name="Text Box 6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980" name="Text Box 67"/>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2981" name="Text Box 6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82" name="Text Box 6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83" name="Text Box 7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84" name="Text Box 7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85" name="Text Box 7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86" name="Text Box 7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87" name="Text Box 7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88" name="Text Box 7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89" name="Text Box 7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90" name="Text Box 7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91" name="Text Box 7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92" name="Text Box 7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93" name="Text Box 8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94" name="Text Box 8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95" name="Text Box 8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2996" name="Text Box 8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97" name="Text Box 8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98" name="Text Box 8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2999" name="Text Box 8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00" name="Text Box 8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01" name="Text Box 8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02" name="Text Box 8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03" name="Text Box 9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04" name="Text Box 9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05" name="Text Box 9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06" name="Text Box 9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07" name="Text Box 9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08" name="Text Box 9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09" name="Text Box 9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10" name="Text Box 9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11" name="Text Box 9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3012" name="Text Box 9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3013" name="Text Box 100"/>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14" name="Text Box 10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15" name="Text Box 10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16" name="Text Box 10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17" name="Text Box 10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18" name="Text Box 10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19" name="Text Box 10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20" name="Text Box 10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21" name="Text Box 10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22" name="Text Box 10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23" name="Text Box 11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24" name="Text Box 11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25" name="Text Box 11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26" name="Text Box 11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27" name="Text Box 11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28" name="Text Box 11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3029" name="Text Box 116"/>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3030" name="Text Box 117"/>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31" name="Text Box 11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32" name="Text Box 11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33" name="Text Box 12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34" name="Text Box 12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35" name="Text Box 12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36" name="Text Box 12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37" name="Text Box 12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38" name="Text Box 12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39" name="Text Box 12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40" name="Text Box 12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41" name="Text Box 12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42" name="Text Box 12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43" name="Text Box 13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44" name="Text Box 13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45" name="Text Box 13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46" name="Text Box 13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47" name="Text Box 13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48" name="Text Box 13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49" name="Text Box 13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50" name="Text Box 13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51" name="Text Box 138"/>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52" name="Text Box 13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53" name="Text Box 14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54" name="Text Box 14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55" name="Text Box 14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56" name="Text Box 14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57" name="Text Box 14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58" name="Text Box 14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59" name="Text Box 14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60" name="Text Box 14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3061" name="Text Box 148"/>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3062" name="Text Box 149"/>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63" name="Text Box 15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64" name="Text Box 15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65" name="Text Box 15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66" name="Text Box 15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67" name="Text Box 15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68" name="Text Box 15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69" name="Text Box 15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70" name="Text Box 15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71" name="Text Box 15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72" name="Text Box 15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73" name="Text Box 16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74" name="Text Box 16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75" name="Text Box 16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76" name="Text Box 163"/>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77" name="Text Box 16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3078" name="Text Box 165"/>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200025</xdr:colOff>
      <xdr:row>4</xdr:row>
      <xdr:rowOff>0</xdr:rowOff>
    </xdr:from>
    <xdr:ext cx="76200" cy="423182"/>
    <xdr:sp macro="" textlink="">
      <xdr:nvSpPr>
        <xdr:cNvPr id="3079" name="Text Box 166"/>
        <xdr:cNvSpPr txBox="1">
          <a:spLocks noChangeArrowheads="1"/>
        </xdr:cNvSpPr>
      </xdr:nvSpPr>
      <xdr:spPr bwMode="auto">
        <a:xfrm>
          <a:off x="590550" y="952500"/>
          <a:ext cx="76200"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80" name="Text Box 16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81" name="Text Box 16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82" name="Text Box 16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83" name="Text Box 17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84" name="Text Box 17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85" name="Text Box 172"/>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86" name="Text Box 17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87" name="Text Box 17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88" name="Text Box 175"/>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89" name="Text Box 176"/>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90" name="Text Box 177"/>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91" name="Text Box 17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92" name="Text Box 179"/>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93" name="Text Box 180"/>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94" name="Text Box 181"/>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95" name="Text Box 18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96" name="Text Box 183"/>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097" name="Text Box 184"/>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98" name="Text Box 18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099" name="Text Box 186"/>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100" name="Text Box 187"/>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101" name="Text Box 188"/>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102" name="Text Box 189"/>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103" name="Text Box 190"/>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104" name="Text Box 191"/>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247650</xdr:colOff>
      <xdr:row>4</xdr:row>
      <xdr:rowOff>0</xdr:rowOff>
    </xdr:from>
    <xdr:ext cx="104775" cy="423182"/>
    <xdr:sp macro="" textlink="">
      <xdr:nvSpPr>
        <xdr:cNvPr id="3105" name="Text Box 192"/>
        <xdr:cNvSpPr txBox="1">
          <a:spLocks noChangeArrowheads="1"/>
        </xdr:cNvSpPr>
      </xdr:nvSpPr>
      <xdr:spPr bwMode="auto">
        <a:xfrm>
          <a:off x="63817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106" name="Text Box 194"/>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4</xdr:row>
      <xdr:rowOff>0</xdr:rowOff>
    </xdr:from>
    <xdr:ext cx="104775" cy="423182"/>
    <xdr:sp macro="" textlink="">
      <xdr:nvSpPr>
        <xdr:cNvPr id="3107" name="Text Box 195"/>
        <xdr:cNvSpPr txBox="1">
          <a:spLocks noChangeArrowheads="1"/>
        </xdr:cNvSpPr>
      </xdr:nvSpPr>
      <xdr:spPr bwMode="auto">
        <a:xfrm>
          <a:off x="581025" y="952500"/>
          <a:ext cx="104775" cy="42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ropbox/D&#7920;%20TO&#193;N%202026%20&#272;&#7882;NH%20M&#7912;C/ch&#7883;%20h&#432;&#417;ng%20g&#7917;i%20l&#7841;i%20chuy&#234;n%20qu&#7843;n/file/D&#7920;%20TO&#193;N%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
      <sheetName val="16"/>
      <sheetName val="17"/>
      <sheetName val="18"/>
      <sheetName val=" 30 CĐ"/>
      <sheetName val="32 thu xã"/>
      <sheetName val="tăng thu 25"/>
      <sheetName val="giao đất"/>
      <sheetName val="đất"/>
      <sheetName val="33 chi CĐ T+X"/>
      <sheetName val="34 chi sn"/>
      <sheetName val="35 chi sn"/>
      <sheetName val="37 Hương"/>
      <sheetName val="03 tỉnh"/>
      <sheetName val="VX"/>
      <sheetName val="39 cđxã"/>
      <sheetName val="41 chi xã"/>
      <sheetName val="42bscmt xã"/>
      <sheetName val="15 vay"/>
      <sheetName val="16 viện trợ"/>
      <sheetName val="17 hạ tầng"/>
      <sheetName val="18 viện trợ ODA"/>
      <sheetName val="TW BSCMT"/>
      <sheetName val="2025 xd lại"/>
    </sheetNames>
    <sheetDataSet>
      <sheetData sheetId="0">
        <row r="29">
          <cell r="D29">
            <v>2000</v>
          </cell>
        </row>
      </sheetData>
      <sheetData sheetId="1" refreshError="1"/>
      <sheetData sheetId="2">
        <row r="46">
          <cell r="E46">
            <v>573542</v>
          </cell>
        </row>
        <row r="47">
          <cell r="E47">
            <v>59562</v>
          </cell>
        </row>
      </sheetData>
      <sheetData sheetId="3" refreshError="1"/>
      <sheetData sheetId="4" refreshError="1"/>
      <sheetData sheetId="5" refreshError="1"/>
      <sheetData sheetId="6" refreshError="1"/>
      <sheetData sheetId="7" refreshError="1"/>
      <sheetData sheetId="8" refreshError="1"/>
      <sheetData sheetId="9">
        <row r="13">
          <cell r="D13">
            <v>3291055</v>
          </cell>
        </row>
      </sheetData>
      <sheetData sheetId="10">
        <row r="34">
          <cell r="C34">
            <v>67400</v>
          </cell>
        </row>
        <row r="37">
          <cell r="C37">
            <v>25000</v>
          </cell>
        </row>
        <row r="39">
          <cell r="C39">
            <v>4050</v>
          </cell>
        </row>
      </sheetData>
      <sheetData sheetId="11" refreshError="1"/>
      <sheetData sheetId="12">
        <row r="14">
          <cell r="C14">
            <v>3911484.0346637061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57"/>
  <sheetViews>
    <sheetView workbookViewId="0">
      <selection activeCell="B21" sqref="B21"/>
    </sheetView>
  </sheetViews>
  <sheetFormatPr defaultColWidth="12.85546875" defaultRowHeight="15.75"/>
  <cols>
    <col min="1" max="1" width="9.85546875" style="50" customWidth="1"/>
    <col min="2" max="2" width="62.85546875" style="50" customWidth="1"/>
    <col min="3" max="3" width="15.85546875" style="50" customWidth="1"/>
    <col min="4" max="4" width="12.85546875" style="50"/>
    <col min="5" max="5" width="12.85546875" style="190"/>
    <col min="6" max="6" width="12.85546875" style="50"/>
    <col min="7" max="7" width="12.85546875" style="190"/>
    <col min="8" max="253" width="12.85546875" style="50"/>
    <col min="254" max="254" width="7.28515625" style="50" customWidth="1"/>
    <col min="255" max="255" width="48.42578125" style="50" customWidth="1"/>
    <col min="256" max="256" width="17.28515625" style="50" customWidth="1"/>
    <col min="257" max="257" width="14.7109375" style="50" customWidth="1"/>
    <col min="258" max="258" width="16.7109375" style="50" customWidth="1"/>
    <col min="259" max="259" width="14.7109375" style="50" customWidth="1"/>
    <col min="260" max="509" width="12.85546875" style="50"/>
    <col min="510" max="510" width="7.28515625" style="50" customWidth="1"/>
    <col min="511" max="511" width="48.42578125" style="50" customWidth="1"/>
    <col min="512" max="512" width="17.28515625" style="50" customWidth="1"/>
    <col min="513" max="513" width="14.7109375" style="50" customWidth="1"/>
    <col min="514" max="514" width="16.7109375" style="50" customWidth="1"/>
    <col min="515" max="515" width="14.7109375" style="50" customWidth="1"/>
    <col min="516" max="765" width="12.85546875" style="50"/>
    <col min="766" max="766" width="7.28515625" style="50" customWidth="1"/>
    <col min="767" max="767" width="48.42578125" style="50" customWidth="1"/>
    <col min="768" max="768" width="17.28515625" style="50" customWidth="1"/>
    <col min="769" max="769" width="14.7109375" style="50" customWidth="1"/>
    <col min="770" max="770" width="16.7109375" style="50" customWidth="1"/>
    <col min="771" max="771" width="14.7109375" style="50" customWidth="1"/>
    <col min="772" max="1021" width="12.85546875" style="50"/>
    <col min="1022" max="1022" width="7.28515625" style="50" customWidth="1"/>
    <col min="1023" max="1023" width="48.42578125" style="50" customWidth="1"/>
    <col min="1024" max="1024" width="17.28515625" style="50" customWidth="1"/>
    <col min="1025" max="1025" width="14.7109375" style="50" customWidth="1"/>
    <col min="1026" max="1026" width="16.7109375" style="50" customWidth="1"/>
    <col min="1027" max="1027" width="14.7109375" style="50" customWidth="1"/>
    <col min="1028" max="1277" width="12.85546875" style="50"/>
    <col min="1278" max="1278" width="7.28515625" style="50" customWidth="1"/>
    <col min="1279" max="1279" width="48.42578125" style="50" customWidth="1"/>
    <col min="1280" max="1280" width="17.28515625" style="50" customWidth="1"/>
    <col min="1281" max="1281" width="14.7109375" style="50" customWidth="1"/>
    <col min="1282" max="1282" width="16.7109375" style="50" customWidth="1"/>
    <col min="1283" max="1283" width="14.7109375" style="50" customWidth="1"/>
    <col min="1284" max="1533" width="12.85546875" style="50"/>
    <col min="1534" max="1534" width="7.28515625" style="50" customWidth="1"/>
    <col min="1535" max="1535" width="48.42578125" style="50" customWidth="1"/>
    <col min="1536" max="1536" width="17.28515625" style="50" customWidth="1"/>
    <col min="1537" max="1537" width="14.7109375" style="50" customWidth="1"/>
    <col min="1538" max="1538" width="16.7109375" style="50" customWidth="1"/>
    <col min="1539" max="1539" width="14.7109375" style="50" customWidth="1"/>
    <col min="1540" max="1789" width="12.85546875" style="50"/>
    <col min="1790" max="1790" width="7.28515625" style="50" customWidth="1"/>
    <col min="1791" max="1791" width="48.42578125" style="50" customWidth="1"/>
    <col min="1792" max="1792" width="17.28515625" style="50" customWidth="1"/>
    <col min="1793" max="1793" width="14.7109375" style="50" customWidth="1"/>
    <col min="1794" max="1794" width="16.7109375" style="50" customWidth="1"/>
    <col min="1795" max="1795" width="14.7109375" style="50" customWidth="1"/>
    <col min="1796" max="2045" width="12.85546875" style="50"/>
    <col min="2046" max="2046" width="7.28515625" style="50" customWidth="1"/>
    <col min="2047" max="2047" width="48.42578125" style="50" customWidth="1"/>
    <col min="2048" max="2048" width="17.28515625" style="50" customWidth="1"/>
    <col min="2049" max="2049" width="14.7109375" style="50" customWidth="1"/>
    <col min="2050" max="2050" width="16.7109375" style="50" customWidth="1"/>
    <col min="2051" max="2051" width="14.7109375" style="50" customWidth="1"/>
    <col min="2052" max="2301" width="12.85546875" style="50"/>
    <col min="2302" max="2302" width="7.28515625" style="50" customWidth="1"/>
    <col min="2303" max="2303" width="48.42578125" style="50" customWidth="1"/>
    <col min="2304" max="2304" width="17.28515625" style="50" customWidth="1"/>
    <col min="2305" max="2305" width="14.7109375" style="50" customWidth="1"/>
    <col min="2306" max="2306" width="16.7109375" style="50" customWidth="1"/>
    <col min="2307" max="2307" width="14.7109375" style="50" customWidth="1"/>
    <col min="2308" max="2557" width="12.85546875" style="50"/>
    <col min="2558" max="2558" width="7.28515625" style="50" customWidth="1"/>
    <col min="2559" max="2559" width="48.42578125" style="50" customWidth="1"/>
    <col min="2560" max="2560" width="17.28515625" style="50" customWidth="1"/>
    <col min="2561" max="2561" width="14.7109375" style="50" customWidth="1"/>
    <col min="2562" max="2562" width="16.7109375" style="50" customWidth="1"/>
    <col min="2563" max="2563" width="14.7109375" style="50" customWidth="1"/>
    <col min="2564" max="2813" width="12.85546875" style="50"/>
    <col min="2814" max="2814" width="7.28515625" style="50" customWidth="1"/>
    <col min="2815" max="2815" width="48.42578125" style="50" customWidth="1"/>
    <col min="2816" max="2816" width="17.28515625" style="50" customWidth="1"/>
    <col min="2817" max="2817" width="14.7109375" style="50" customWidth="1"/>
    <col min="2818" max="2818" width="16.7109375" style="50" customWidth="1"/>
    <col min="2819" max="2819" width="14.7109375" style="50" customWidth="1"/>
    <col min="2820" max="3069" width="12.85546875" style="50"/>
    <col min="3070" max="3070" width="7.28515625" style="50" customWidth="1"/>
    <col min="3071" max="3071" width="48.42578125" style="50" customWidth="1"/>
    <col min="3072" max="3072" width="17.28515625" style="50" customWidth="1"/>
    <col min="3073" max="3073" width="14.7109375" style="50" customWidth="1"/>
    <col min="3074" max="3074" width="16.7109375" style="50" customWidth="1"/>
    <col min="3075" max="3075" width="14.7109375" style="50" customWidth="1"/>
    <col min="3076" max="3325" width="12.85546875" style="50"/>
    <col min="3326" max="3326" width="7.28515625" style="50" customWidth="1"/>
    <col min="3327" max="3327" width="48.42578125" style="50" customWidth="1"/>
    <col min="3328" max="3328" width="17.28515625" style="50" customWidth="1"/>
    <col min="3329" max="3329" width="14.7109375" style="50" customWidth="1"/>
    <col min="3330" max="3330" width="16.7109375" style="50" customWidth="1"/>
    <col min="3331" max="3331" width="14.7109375" style="50" customWidth="1"/>
    <col min="3332" max="3581" width="12.85546875" style="50"/>
    <col min="3582" max="3582" width="7.28515625" style="50" customWidth="1"/>
    <col min="3583" max="3583" width="48.42578125" style="50" customWidth="1"/>
    <col min="3584" max="3584" width="17.28515625" style="50" customWidth="1"/>
    <col min="3585" max="3585" width="14.7109375" style="50" customWidth="1"/>
    <col min="3586" max="3586" width="16.7109375" style="50" customWidth="1"/>
    <col min="3587" max="3587" width="14.7109375" style="50" customWidth="1"/>
    <col min="3588" max="3837" width="12.85546875" style="50"/>
    <col min="3838" max="3838" width="7.28515625" style="50" customWidth="1"/>
    <col min="3839" max="3839" width="48.42578125" style="50" customWidth="1"/>
    <col min="3840" max="3840" width="17.28515625" style="50" customWidth="1"/>
    <col min="3841" max="3841" width="14.7109375" style="50" customWidth="1"/>
    <col min="3842" max="3842" width="16.7109375" style="50" customWidth="1"/>
    <col min="3843" max="3843" width="14.7109375" style="50" customWidth="1"/>
    <col min="3844" max="4093" width="12.85546875" style="50"/>
    <col min="4094" max="4094" width="7.28515625" style="50" customWidth="1"/>
    <col min="4095" max="4095" width="48.42578125" style="50" customWidth="1"/>
    <col min="4096" max="4096" width="17.28515625" style="50" customWidth="1"/>
    <col min="4097" max="4097" width="14.7109375" style="50" customWidth="1"/>
    <col min="4098" max="4098" width="16.7109375" style="50" customWidth="1"/>
    <col min="4099" max="4099" width="14.7109375" style="50" customWidth="1"/>
    <col min="4100" max="4349" width="12.85546875" style="50"/>
    <col min="4350" max="4350" width="7.28515625" style="50" customWidth="1"/>
    <col min="4351" max="4351" width="48.42578125" style="50" customWidth="1"/>
    <col min="4352" max="4352" width="17.28515625" style="50" customWidth="1"/>
    <col min="4353" max="4353" width="14.7109375" style="50" customWidth="1"/>
    <col min="4354" max="4354" width="16.7109375" style="50" customWidth="1"/>
    <col min="4355" max="4355" width="14.7109375" style="50" customWidth="1"/>
    <col min="4356" max="4605" width="12.85546875" style="50"/>
    <col min="4606" max="4606" width="7.28515625" style="50" customWidth="1"/>
    <col min="4607" max="4607" width="48.42578125" style="50" customWidth="1"/>
    <col min="4608" max="4608" width="17.28515625" style="50" customWidth="1"/>
    <col min="4609" max="4609" width="14.7109375" style="50" customWidth="1"/>
    <col min="4610" max="4610" width="16.7109375" style="50" customWidth="1"/>
    <col min="4611" max="4611" width="14.7109375" style="50" customWidth="1"/>
    <col min="4612" max="4861" width="12.85546875" style="50"/>
    <col min="4862" max="4862" width="7.28515625" style="50" customWidth="1"/>
    <col min="4863" max="4863" width="48.42578125" style="50" customWidth="1"/>
    <col min="4864" max="4864" width="17.28515625" style="50" customWidth="1"/>
    <col min="4865" max="4865" width="14.7109375" style="50" customWidth="1"/>
    <col min="4866" max="4866" width="16.7109375" style="50" customWidth="1"/>
    <col min="4867" max="4867" width="14.7109375" style="50" customWidth="1"/>
    <col min="4868" max="5117" width="12.85546875" style="50"/>
    <col min="5118" max="5118" width="7.28515625" style="50" customWidth="1"/>
    <col min="5119" max="5119" width="48.42578125" style="50" customWidth="1"/>
    <col min="5120" max="5120" width="17.28515625" style="50" customWidth="1"/>
    <col min="5121" max="5121" width="14.7109375" style="50" customWidth="1"/>
    <col min="5122" max="5122" width="16.7109375" style="50" customWidth="1"/>
    <col min="5123" max="5123" width="14.7109375" style="50" customWidth="1"/>
    <col min="5124" max="5373" width="12.85546875" style="50"/>
    <col min="5374" max="5374" width="7.28515625" style="50" customWidth="1"/>
    <col min="5375" max="5375" width="48.42578125" style="50" customWidth="1"/>
    <col min="5376" max="5376" width="17.28515625" style="50" customWidth="1"/>
    <col min="5377" max="5377" width="14.7109375" style="50" customWidth="1"/>
    <col min="5378" max="5378" width="16.7109375" style="50" customWidth="1"/>
    <col min="5379" max="5379" width="14.7109375" style="50" customWidth="1"/>
    <col min="5380" max="5629" width="12.85546875" style="50"/>
    <col min="5630" max="5630" width="7.28515625" style="50" customWidth="1"/>
    <col min="5631" max="5631" width="48.42578125" style="50" customWidth="1"/>
    <col min="5632" max="5632" width="17.28515625" style="50" customWidth="1"/>
    <col min="5633" max="5633" width="14.7109375" style="50" customWidth="1"/>
    <col min="5634" max="5634" width="16.7109375" style="50" customWidth="1"/>
    <col min="5635" max="5635" width="14.7109375" style="50" customWidth="1"/>
    <col min="5636" max="5885" width="12.85546875" style="50"/>
    <col min="5886" max="5886" width="7.28515625" style="50" customWidth="1"/>
    <col min="5887" max="5887" width="48.42578125" style="50" customWidth="1"/>
    <col min="5888" max="5888" width="17.28515625" style="50" customWidth="1"/>
    <col min="5889" max="5889" width="14.7109375" style="50" customWidth="1"/>
    <col min="5890" max="5890" width="16.7109375" style="50" customWidth="1"/>
    <col min="5891" max="5891" width="14.7109375" style="50" customWidth="1"/>
    <col min="5892" max="6141" width="12.85546875" style="50"/>
    <col min="6142" max="6142" width="7.28515625" style="50" customWidth="1"/>
    <col min="6143" max="6143" width="48.42578125" style="50" customWidth="1"/>
    <col min="6144" max="6144" width="17.28515625" style="50" customWidth="1"/>
    <col min="6145" max="6145" width="14.7109375" style="50" customWidth="1"/>
    <col min="6146" max="6146" width="16.7109375" style="50" customWidth="1"/>
    <col min="6147" max="6147" width="14.7109375" style="50" customWidth="1"/>
    <col min="6148" max="6397" width="12.85546875" style="50"/>
    <col min="6398" max="6398" width="7.28515625" style="50" customWidth="1"/>
    <col min="6399" max="6399" width="48.42578125" style="50" customWidth="1"/>
    <col min="6400" max="6400" width="17.28515625" style="50" customWidth="1"/>
    <col min="6401" max="6401" width="14.7109375" style="50" customWidth="1"/>
    <col min="6402" max="6402" width="16.7109375" style="50" customWidth="1"/>
    <col min="6403" max="6403" width="14.7109375" style="50" customWidth="1"/>
    <col min="6404" max="6653" width="12.85546875" style="50"/>
    <col min="6654" max="6654" width="7.28515625" style="50" customWidth="1"/>
    <col min="6655" max="6655" width="48.42578125" style="50" customWidth="1"/>
    <col min="6656" max="6656" width="17.28515625" style="50" customWidth="1"/>
    <col min="6657" max="6657" width="14.7109375" style="50" customWidth="1"/>
    <col min="6658" max="6658" width="16.7109375" style="50" customWidth="1"/>
    <col min="6659" max="6659" width="14.7109375" style="50" customWidth="1"/>
    <col min="6660" max="6909" width="12.85546875" style="50"/>
    <col min="6910" max="6910" width="7.28515625" style="50" customWidth="1"/>
    <col min="6911" max="6911" width="48.42578125" style="50" customWidth="1"/>
    <col min="6912" max="6912" width="17.28515625" style="50" customWidth="1"/>
    <col min="6913" max="6913" width="14.7109375" style="50" customWidth="1"/>
    <col min="6914" max="6914" width="16.7109375" style="50" customWidth="1"/>
    <col min="6915" max="6915" width="14.7109375" style="50" customWidth="1"/>
    <col min="6916" max="7165" width="12.85546875" style="50"/>
    <col min="7166" max="7166" width="7.28515625" style="50" customWidth="1"/>
    <col min="7167" max="7167" width="48.42578125" style="50" customWidth="1"/>
    <col min="7168" max="7168" width="17.28515625" style="50" customWidth="1"/>
    <col min="7169" max="7169" width="14.7109375" style="50" customWidth="1"/>
    <col min="7170" max="7170" width="16.7109375" style="50" customWidth="1"/>
    <col min="7171" max="7171" width="14.7109375" style="50" customWidth="1"/>
    <col min="7172" max="7421" width="12.85546875" style="50"/>
    <col min="7422" max="7422" width="7.28515625" style="50" customWidth="1"/>
    <col min="7423" max="7423" width="48.42578125" style="50" customWidth="1"/>
    <col min="7424" max="7424" width="17.28515625" style="50" customWidth="1"/>
    <col min="7425" max="7425" width="14.7109375" style="50" customWidth="1"/>
    <col min="7426" max="7426" width="16.7109375" style="50" customWidth="1"/>
    <col min="7427" max="7427" width="14.7109375" style="50" customWidth="1"/>
    <col min="7428" max="7677" width="12.85546875" style="50"/>
    <col min="7678" max="7678" width="7.28515625" style="50" customWidth="1"/>
    <col min="7679" max="7679" width="48.42578125" style="50" customWidth="1"/>
    <col min="7680" max="7680" width="17.28515625" style="50" customWidth="1"/>
    <col min="7681" max="7681" width="14.7109375" style="50" customWidth="1"/>
    <col min="7682" max="7682" width="16.7109375" style="50" customWidth="1"/>
    <col min="7683" max="7683" width="14.7109375" style="50" customWidth="1"/>
    <col min="7684" max="7933" width="12.85546875" style="50"/>
    <col min="7934" max="7934" width="7.28515625" style="50" customWidth="1"/>
    <col min="7935" max="7935" width="48.42578125" style="50" customWidth="1"/>
    <col min="7936" max="7936" width="17.28515625" style="50" customWidth="1"/>
    <col min="7937" max="7937" width="14.7109375" style="50" customWidth="1"/>
    <col min="7938" max="7938" width="16.7109375" style="50" customWidth="1"/>
    <col min="7939" max="7939" width="14.7109375" style="50" customWidth="1"/>
    <col min="7940" max="8189" width="12.85546875" style="50"/>
    <col min="8190" max="8190" width="7.28515625" style="50" customWidth="1"/>
    <col min="8191" max="8191" width="48.42578125" style="50" customWidth="1"/>
    <col min="8192" max="8192" width="17.28515625" style="50" customWidth="1"/>
    <col min="8193" max="8193" width="14.7109375" style="50" customWidth="1"/>
    <col min="8194" max="8194" width="16.7109375" style="50" customWidth="1"/>
    <col min="8195" max="8195" width="14.7109375" style="50" customWidth="1"/>
    <col min="8196" max="8445" width="12.85546875" style="50"/>
    <col min="8446" max="8446" width="7.28515625" style="50" customWidth="1"/>
    <col min="8447" max="8447" width="48.42578125" style="50" customWidth="1"/>
    <col min="8448" max="8448" width="17.28515625" style="50" customWidth="1"/>
    <col min="8449" max="8449" width="14.7109375" style="50" customWidth="1"/>
    <col min="8450" max="8450" width="16.7109375" style="50" customWidth="1"/>
    <col min="8451" max="8451" width="14.7109375" style="50" customWidth="1"/>
    <col min="8452" max="8701" width="12.85546875" style="50"/>
    <col min="8702" max="8702" width="7.28515625" style="50" customWidth="1"/>
    <col min="8703" max="8703" width="48.42578125" style="50" customWidth="1"/>
    <col min="8704" max="8704" width="17.28515625" style="50" customWidth="1"/>
    <col min="8705" max="8705" width="14.7109375" style="50" customWidth="1"/>
    <col min="8706" max="8706" width="16.7109375" style="50" customWidth="1"/>
    <col min="8707" max="8707" width="14.7109375" style="50" customWidth="1"/>
    <col min="8708" max="8957" width="12.85546875" style="50"/>
    <col min="8958" max="8958" width="7.28515625" style="50" customWidth="1"/>
    <col min="8959" max="8959" width="48.42578125" style="50" customWidth="1"/>
    <col min="8960" max="8960" width="17.28515625" style="50" customWidth="1"/>
    <col min="8961" max="8961" width="14.7109375" style="50" customWidth="1"/>
    <col min="8962" max="8962" width="16.7109375" style="50" customWidth="1"/>
    <col min="8963" max="8963" width="14.7109375" style="50" customWidth="1"/>
    <col min="8964" max="9213" width="12.85546875" style="50"/>
    <col min="9214" max="9214" width="7.28515625" style="50" customWidth="1"/>
    <col min="9215" max="9215" width="48.42578125" style="50" customWidth="1"/>
    <col min="9216" max="9216" width="17.28515625" style="50" customWidth="1"/>
    <col min="9217" max="9217" width="14.7109375" style="50" customWidth="1"/>
    <col min="9218" max="9218" width="16.7109375" style="50" customWidth="1"/>
    <col min="9219" max="9219" width="14.7109375" style="50" customWidth="1"/>
    <col min="9220" max="9469" width="12.85546875" style="50"/>
    <col min="9470" max="9470" width="7.28515625" style="50" customWidth="1"/>
    <col min="9471" max="9471" width="48.42578125" style="50" customWidth="1"/>
    <col min="9472" max="9472" width="17.28515625" style="50" customWidth="1"/>
    <col min="9473" max="9473" width="14.7109375" style="50" customWidth="1"/>
    <col min="9474" max="9474" width="16.7109375" style="50" customWidth="1"/>
    <col min="9475" max="9475" width="14.7109375" style="50" customWidth="1"/>
    <col min="9476" max="9725" width="12.85546875" style="50"/>
    <col min="9726" max="9726" width="7.28515625" style="50" customWidth="1"/>
    <col min="9727" max="9727" width="48.42578125" style="50" customWidth="1"/>
    <col min="9728" max="9728" width="17.28515625" style="50" customWidth="1"/>
    <col min="9729" max="9729" width="14.7109375" style="50" customWidth="1"/>
    <col min="9730" max="9730" width="16.7109375" style="50" customWidth="1"/>
    <col min="9731" max="9731" width="14.7109375" style="50" customWidth="1"/>
    <col min="9732" max="9981" width="12.85546875" style="50"/>
    <col min="9982" max="9982" width="7.28515625" style="50" customWidth="1"/>
    <col min="9983" max="9983" width="48.42578125" style="50" customWidth="1"/>
    <col min="9984" max="9984" width="17.28515625" style="50" customWidth="1"/>
    <col min="9985" max="9985" width="14.7109375" style="50" customWidth="1"/>
    <col min="9986" max="9986" width="16.7109375" style="50" customWidth="1"/>
    <col min="9987" max="9987" width="14.7109375" style="50" customWidth="1"/>
    <col min="9988" max="10237" width="12.85546875" style="50"/>
    <col min="10238" max="10238" width="7.28515625" style="50" customWidth="1"/>
    <col min="10239" max="10239" width="48.42578125" style="50" customWidth="1"/>
    <col min="10240" max="10240" width="17.28515625" style="50" customWidth="1"/>
    <col min="10241" max="10241" width="14.7109375" style="50" customWidth="1"/>
    <col min="10242" max="10242" width="16.7109375" style="50" customWidth="1"/>
    <col min="10243" max="10243" width="14.7109375" style="50" customWidth="1"/>
    <col min="10244" max="10493" width="12.85546875" style="50"/>
    <col min="10494" max="10494" width="7.28515625" style="50" customWidth="1"/>
    <col min="10495" max="10495" width="48.42578125" style="50" customWidth="1"/>
    <col min="10496" max="10496" width="17.28515625" style="50" customWidth="1"/>
    <col min="10497" max="10497" width="14.7109375" style="50" customWidth="1"/>
    <col min="10498" max="10498" width="16.7109375" style="50" customWidth="1"/>
    <col min="10499" max="10499" width="14.7109375" style="50" customWidth="1"/>
    <col min="10500" max="10749" width="12.85546875" style="50"/>
    <col min="10750" max="10750" width="7.28515625" style="50" customWidth="1"/>
    <col min="10751" max="10751" width="48.42578125" style="50" customWidth="1"/>
    <col min="10752" max="10752" width="17.28515625" style="50" customWidth="1"/>
    <col min="10753" max="10753" width="14.7109375" style="50" customWidth="1"/>
    <col min="10754" max="10754" width="16.7109375" style="50" customWidth="1"/>
    <col min="10755" max="10755" width="14.7109375" style="50" customWidth="1"/>
    <col min="10756" max="11005" width="12.85546875" style="50"/>
    <col min="11006" max="11006" width="7.28515625" style="50" customWidth="1"/>
    <col min="11007" max="11007" width="48.42578125" style="50" customWidth="1"/>
    <col min="11008" max="11008" width="17.28515625" style="50" customWidth="1"/>
    <col min="11009" max="11009" width="14.7109375" style="50" customWidth="1"/>
    <col min="11010" max="11010" width="16.7109375" style="50" customWidth="1"/>
    <col min="11011" max="11011" width="14.7109375" style="50" customWidth="1"/>
    <col min="11012" max="11261" width="12.85546875" style="50"/>
    <col min="11262" max="11262" width="7.28515625" style="50" customWidth="1"/>
    <col min="11263" max="11263" width="48.42578125" style="50" customWidth="1"/>
    <col min="11264" max="11264" width="17.28515625" style="50" customWidth="1"/>
    <col min="11265" max="11265" width="14.7109375" style="50" customWidth="1"/>
    <col min="11266" max="11266" width="16.7109375" style="50" customWidth="1"/>
    <col min="11267" max="11267" width="14.7109375" style="50" customWidth="1"/>
    <col min="11268" max="11517" width="12.85546875" style="50"/>
    <col min="11518" max="11518" width="7.28515625" style="50" customWidth="1"/>
    <col min="11519" max="11519" width="48.42578125" style="50" customWidth="1"/>
    <col min="11520" max="11520" width="17.28515625" style="50" customWidth="1"/>
    <col min="11521" max="11521" width="14.7109375" style="50" customWidth="1"/>
    <col min="11522" max="11522" width="16.7109375" style="50" customWidth="1"/>
    <col min="11523" max="11523" width="14.7109375" style="50" customWidth="1"/>
    <col min="11524" max="11773" width="12.85546875" style="50"/>
    <col min="11774" max="11774" width="7.28515625" style="50" customWidth="1"/>
    <col min="11775" max="11775" width="48.42578125" style="50" customWidth="1"/>
    <col min="11776" max="11776" width="17.28515625" style="50" customWidth="1"/>
    <col min="11777" max="11777" width="14.7109375" style="50" customWidth="1"/>
    <col min="11778" max="11778" width="16.7109375" style="50" customWidth="1"/>
    <col min="11779" max="11779" width="14.7109375" style="50" customWidth="1"/>
    <col min="11780" max="12029" width="12.85546875" style="50"/>
    <col min="12030" max="12030" width="7.28515625" style="50" customWidth="1"/>
    <col min="12031" max="12031" width="48.42578125" style="50" customWidth="1"/>
    <col min="12032" max="12032" width="17.28515625" style="50" customWidth="1"/>
    <col min="12033" max="12033" width="14.7109375" style="50" customWidth="1"/>
    <col min="12034" max="12034" width="16.7109375" style="50" customWidth="1"/>
    <col min="12035" max="12035" width="14.7109375" style="50" customWidth="1"/>
    <col min="12036" max="12285" width="12.85546875" style="50"/>
    <col min="12286" max="12286" width="7.28515625" style="50" customWidth="1"/>
    <col min="12287" max="12287" width="48.42578125" style="50" customWidth="1"/>
    <col min="12288" max="12288" width="17.28515625" style="50" customWidth="1"/>
    <col min="12289" max="12289" width="14.7109375" style="50" customWidth="1"/>
    <col min="12290" max="12290" width="16.7109375" style="50" customWidth="1"/>
    <col min="12291" max="12291" width="14.7109375" style="50" customWidth="1"/>
    <col min="12292" max="12541" width="12.85546875" style="50"/>
    <col min="12542" max="12542" width="7.28515625" style="50" customWidth="1"/>
    <col min="12543" max="12543" width="48.42578125" style="50" customWidth="1"/>
    <col min="12544" max="12544" width="17.28515625" style="50" customWidth="1"/>
    <col min="12545" max="12545" width="14.7109375" style="50" customWidth="1"/>
    <col min="12546" max="12546" width="16.7109375" style="50" customWidth="1"/>
    <col min="12547" max="12547" width="14.7109375" style="50" customWidth="1"/>
    <col min="12548" max="12797" width="12.85546875" style="50"/>
    <col min="12798" max="12798" width="7.28515625" style="50" customWidth="1"/>
    <col min="12799" max="12799" width="48.42578125" style="50" customWidth="1"/>
    <col min="12800" max="12800" width="17.28515625" style="50" customWidth="1"/>
    <col min="12801" max="12801" width="14.7109375" style="50" customWidth="1"/>
    <col min="12802" max="12802" width="16.7109375" style="50" customWidth="1"/>
    <col min="12803" max="12803" width="14.7109375" style="50" customWidth="1"/>
    <col min="12804" max="13053" width="12.85546875" style="50"/>
    <col min="13054" max="13054" width="7.28515625" style="50" customWidth="1"/>
    <col min="13055" max="13055" width="48.42578125" style="50" customWidth="1"/>
    <col min="13056" max="13056" width="17.28515625" style="50" customWidth="1"/>
    <col min="13057" max="13057" width="14.7109375" style="50" customWidth="1"/>
    <col min="13058" max="13058" width="16.7109375" style="50" customWidth="1"/>
    <col min="13059" max="13059" width="14.7109375" style="50" customWidth="1"/>
    <col min="13060" max="13309" width="12.85546875" style="50"/>
    <col min="13310" max="13310" width="7.28515625" style="50" customWidth="1"/>
    <col min="13311" max="13311" width="48.42578125" style="50" customWidth="1"/>
    <col min="13312" max="13312" width="17.28515625" style="50" customWidth="1"/>
    <col min="13313" max="13313" width="14.7109375" style="50" customWidth="1"/>
    <col min="13314" max="13314" width="16.7109375" style="50" customWidth="1"/>
    <col min="13315" max="13315" width="14.7109375" style="50" customWidth="1"/>
    <col min="13316" max="13565" width="12.85546875" style="50"/>
    <col min="13566" max="13566" width="7.28515625" style="50" customWidth="1"/>
    <col min="13567" max="13567" width="48.42578125" style="50" customWidth="1"/>
    <col min="13568" max="13568" width="17.28515625" style="50" customWidth="1"/>
    <col min="13569" max="13569" width="14.7109375" style="50" customWidth="1"/>
    <col min="13570" max="13570" width="16.7109375" style="50" customWidth="1"/>
    <col min="13571" max="13571" width="14.7109375" style="50" customWidth="1"/>
    <col min="13572" max="13821" width="12.85546875" style="50"/>
    <col min="13822" max="13822" width="7.28515625" style="50" customWidth="1"/>
    <col min="13823" max="13823" width="48.42578125" style="50" customWidth="1"/>
    <col min="13824" max="13824" width="17.28515625" style="50" customWidth="1"/>
    <col min="13825" max="13825" width="14.7109375" style="50" customWidth="1"/>
    <col min="13826" max="13826" width="16.7109375" style="50" customWidth="1"/>
    <col min="13827" max="13827" width="14.7109375" style="50" customWidth="1"/>
    <col min="13828" max="14077" width="12.85546875" style="50"/>
    <col min="14078" max="14078" width="7.28515625" style="50" customWidth="1"/>
    <col min="14079" max="14079" width="48.42578125" style="50" customWidth="1"/>
    <col min="14080" max="14080" width="17.28515625" style="50" customWidth="1"/>
    <col min="14081" max="14081" width="14.7109375" style="50" customWidth="1"/>
    <col min="14082" max="14082" width="16.7109375" style="50" customWidth="1"/>
    <col min="14083" max="14083" width="14.7109375" style="50" customWidth="1"/>
    <col min="14084" max="14333" width="12.85546875" style="50"/>
    <col min="14334" max="14334" width="7.28515625" style="50" customWidth="1"/>
    <col min="14335" max="14335" width="48.42578125" style="50" customWidth="1"/>
    <col min="14336" max="14336" width="17.28515625" style="50" customWidth="1"/>
    <col min="14337" max="14337" width="14.7109375" style="50" customWidth="1"/>
    <col min="14338" max="14338" width="16.7109375" style="50" customWidth="1"/>
    <col min="14339" max="14339" width="14.7109375" style="50" customWidth="1"/>
    <col min="14340" max="14589" width="12.85546875" style="50"/>
    <col min="14590" max="14590" width="7.28515625" style="50" customWidth="1"/>
    <col min="14591" max="14591" width="48.42578125" style="50" customWidth="1"/>
    <col min="14592" max="14592" width="17.28515625" style="50" customWidth="1"/>
    <col min="14593" max="14593" width="14.7109375" style="50" customWidth="1"/>
    <col min="14594" max="14594" width="16.7109375" style="50" customWidth="1"/>
    <col min="14595" max="14595" width="14.7109375" style="50" customWidth="1"/>
    <col min="14596" max="14845" width="12.85546875" style="50"/>
    <col min="14846" max="14846" width="7.28515625" style="50" customWidth="1"/>
    <col min="14847" max="14847" width="48.42578125" style="50" customWidth="1"/>
    <col min="14848" max="14848" width="17.28515625" style="50" customWidth="1"/>
    <col min="14849" max="14849" width="14.7109375" style="50" customWidth="1"/>
    <col min="14850" max="14850" width="16.7109375" style="50" customWidth="1"/>
    <col min="14851" max="14851" width="14.7109375" style="50" customWidth="1"/>
    <col min="14852" max="15101" width="12.85546875" style="50"/>
    <col min="15102" max="15102" width="7.28515625" style="50" customWidth="1"/>
    <col min="15103" max="15103" width="48.42578125" style="50" customWidth="1"/>
    <col min="15104" max="15104" width="17.28515625" style="50" customWidth="1"/>
    <col min="15105" max="15105" width="14.7109375" style="50" customWidth="1"/>
    <col min="15106" max="15106" width="16.7109375" style="50" customWidth="1"/>
    <col min="15107" max="15107" width="14.7109375" style="50" customWidth="1"/>
    <col min="15108" max="15357" width="12.85546875" style="50"/>
    <col min="15358" max="15358" width="7.28515625" style="50" customWidth="1"/>
    <col min="15359" max="15359" width="48.42578125" style="50" customWidth="1"/>
    <col min="15360" max="15360" width="17.28515625" style="50" customWidth="1"/>
    <col min="15361" max="15361" width="14.7109375" style="50" customWidth="1"/>
    <col min="15362" max="15362" width="16.7109375" style="50" customWidth="1"/>
    <col min="15363" max="15363" width="14.7109375" style="50" customWidth="1"/>
    <col min="15364" max="15613" width="12.85546875" style="50"/>
    <col min="15614" max="15614" width="7.28515625" style="50" customWidth="1"/>
    <col min="15615" max="15615" width="48.42578125" style="50" customWidth="1"/>
    <col min="15616" max="15616" width="17.28515625" style="50" customWidth="1"/>
    <col min="15617" max="15617" width="14.7109375" style="50" customWidth="1"/>
    <col min="15618" max="15618" width="16.7109375" style="50" customWidth="1"/>
    <col min="15619" max="15619" width="14.7109375" style="50" customWidth="1"/>
    <col min="15620" max="15869" width="12.85546875" style="50"/>
    <col min="15870" max="15870" width="7.28515625" style="50" customWidth="1"/>
    <col min="15871" max="15871" width="48.42578125" style="50" customWidth="1"/>
    <col min="15872" max="15872" width="17.28515625" style="50" customWidth="1"/>
    <col min="15873" max="15873" width="14.7109375" style="50" customWidth="1"/>
    <col min="15874" max="15874" width="16.7109375" style="50" customWidth="1"/>
    <col min="15875" max="15875" width="14.7109375" style="50" customWidth="1"/>
    <col min="15876" max="16125" width="12.85546875" style="50"/>
    <col min="16126" max="16126" width="7.28515625" style="50" customWidth="1"/>
    <col min="16127" max="16127" width="48.42578125" style="50" customWidth="1"/>
    <col min="16128" max="16128" width="17.28515625" style="50" customWidth="1"/>
    <col min="16129" max="16129" width="14.7109375" style="50" customWidth="1"/>
    <col min="16130" max="16130" width="16.7109375" style="50" customWidth="1"/>
    <col min="16131" max="16131" width="14.7109375" style="50" customWidth="1"/>
    <col min="16132" max="16384" width="12.85546875" style="50"/>
  </cols>
  <sheetData>
    <row r="1" spans="1:7" ht="21" customHeight="1">
      <c r="A1" s="116" t="s">
        <v>277</v>
      </c>
      <c r="B1" s="117"/>
      <c r="C1" s="188" t="s">
        <v>225</v>
      </c>
      <c r="D1" s="50" t="s">
        <v>761</v>
      </c>
    </row>
    <row r="2" spans="1:7" ht="27" customHeight="1">
      <c r="A2" s="428" t="s">
        <v>733</v>
      </c>
      <c r="B2" s="428"/>
      <c r="C2" s="428"/>
    </row>
    <row r="3" spans="1:7" ht="19.5" customHeight="1">
      <c r="A3" s="427" t="s">
        <v>226</v>
      </c>
      <c r="B3" s="427"/>
      <c r="C3" s="427"/>
      <c r="D3" s="28"/>
      <c r="E3" s="68"/>
    </row>
    <row r="4" spans="1:7" ht="27.75" customHeight="1">
      <c r="A4" s="427" t="s">
        <v>1005</v>
      </c>
      <c r="B4" s="427"/>
      <c r="C4" s="427"/>
      <c r="D4" s="28"/>
      <c r="E4" s="68"/>
    </row>
    <row r="5" spans="1:7" ht="19.5" customHeight="1">
      <c r="A5" s="122"/>
      <c r="B5" s="122"/>
      <c r="C5" s="244" t="s">
        <v>0</v>
      </c>
    </row>
    <row r="6" spans="1:7" ht="15.6" customHeight="1">
      <c r="A6" s="429" t="s">
        <v>1</v>
      </c>
      <c r="B6" s="432" t="s">
        <v>2</v>
      </c>
      <c r="C6" s="429" t="s">
        <v>740</v>
      </c>
    </row>
    <row r="7" spans="1:7">
      <c r="A7" s="430"/>
      <c r="B7" s="433"/>
      <c r="C7" s="430"/>
    </row>
    <row r="8" spans="1:7">
      <c r="A8" s="431"/>
      <c r="B8" s="434"/>
      <c r="C8" s="431"/>
    </row>
    <row r="9" spans="1:7" s="129" customFormat="1" ht="20.100000000000001" customHeight="1">
      <c r="A9" s="125" t="s">
        <v>3</v>
      </c>
      <c r="B9" s="245" t="s">
        <v>55</v>
      </c>
      <c r="C9" s="127">
        <f>C10+C13+C17+C19</f>
        <v>27155403.925322615</v>
      </c>
      <c r="D9" s="128"/>
      <c r="E9" s="128"/>
      <c r="G9" s="128"/>
    </row>
    <row r="10" spans="1:7" s="129" customFormat="1" ht="20.100000000000001" customHeight="1">
      <c r="A10" s="130" t="s">
        <v>5</v>
      </c>
      <c r="B10" s="246" t="s">
        <v>56</v>
      </c>
      <c r="C10" s="132">
        <f>C11+C12</f>
        <v>9538350</v>
      </c>
      <c r="D10" s="128"/>
      <c r="E10" s="128"/>
      <c r="G10" s="128"/>
    </row>
    <row r="11" spans="1:7" s="129" customFormat="1" ht="20.100000000000001" customHeight="1">
      <c r="A11" s="41">
        <v>1</v>
      </c>
      <c r="B11" s="247" t="s">
        <v>57</v>
      </c>
      <c r="C11" s="248">
        <v>1585100</v>
      </c>
      <c r="E11" s="128"/>
      <c r="G11" s="128"/>
    </row>
    <row r="12" spans="1:7" s="129" customFormat="1" ht="20.100000000000001" customHeight="1">
      <c r="A12" s="41">
        <v>2</v>
      </c>
      <c r="B12" s="247" t="s">
        <v>58</v>
      </c>
      <c r="C12" s="248">
        <v>7953250</v>
      </c>
      <c r="E12" s="128"/>
      <c r="G12" s="128"/>
    </row>
    <row r="13" spans="1:7" s="129" customFormat="1" ht="20.100000000000001" customHeight="1">
      <c r="A13" s="130" t="s">
        <v>15</v>
      </c>
      <c r="B13" s="246" t="s">
        <v>8</v>
      </c>
      <c r="C13" s="132">
        <f>C14+C15</f>
        <v>17446945</v>
      </c>
      <c r="E13" s="128"/>
      <c r="G13" s="128"/>
    </row>
    <row r="14" spans="1:7" s="129" customFormat="1" ht="20.100000000000001" customHeight="1">
      <c r="A14" s="249">
        <v>1</v>
      </c>
      <c r="B14" s="247" t="s">
        <v>10</v>
      </c>
      <c r="C14" s="248">
        <f>E14</f>
        <v>9361454</v>
      </c>
      <c r="E14" s="128">
        <v>9361454</v>
      </c>
      <c r="F14" s="190"/>
      <c r="G14" s="128"/>
    </row>
    <row r="15" spans="1:7" s="129" customFormat="1" ht="20.100000000000001" customHeight="1">
      <c r="A15" s="249">
        <v>2</v>
      </c>
      <c r="B15" s="247" t="s">
        <v>11</v>
      </c>
      <c r="C15" s="248">
        <f>E15+E16</f>
        <v>8085491</v>
      </c>
      <c r="E15" s="128">
        <v>4134347</v>
      </c>
      <c r="G15" s="128"/>
    </row>
    <row r="16" spans="1:7" s="129" customFormat="1" ht="20.100000000000001" customHeight="1">
      <c r="A16" s="130" t="s">
        <v>21</v>
      </c>
      <c r="B16" s="246" t="s">
        <v>12</v>
      </c>
      <c r="C16" s="248"/>
      <c r="E16" s="128">
        <v>3951144</v>
      </c>
      <c r="F16" s="128"/>
      <c r="G16" s="128"/>
    </row>
    <row r="17" spans="1:7" s="129" customFormat="1" ht="20.100000000000001" customHeight="1">
      <c r="A17" s="130" t="s">
        <v>48</v>
      </c>
      <c r="B17" s="246" t="s">
        <v>278</v>
      </c>
      <c r="C17" s="132">
        <v>4050</v>
      </c>
      <c r="E17" s="128"/>
      <c r="F17" s="128"/>
      <c r="G17" s="128"/>
    </row>
    <row r="18" spans="1:7" s="129" customFormat="1" ht="20.100000000000001" customHeight="1">
      <c r="A18" s="130" t="s">
        <v>49</v>
      </c>
      <c r="B18" s="246" t="s">
        <v>13</v>
      </c>
      <c r="C18" s="132"/>
      <c r="E18" s="128"/>
      <c r="G18" s="128"/>
    </row>
    <row r="19" spans="1:7" s="129" customFormat="1" ht="20.100000000000001" customHeight="1">
      <c r="A19" s="130" t="s">
        <v>50</v>
      </c>
      <c r="B19" s="246" t="s">
        <v>14</v>
      </c>
      <c r="C19" s="132">
        <v>166058.9253226138</v>
      </c>
      <c r="E19" s="128"/>
      <c r="F19" s="128"/>
      <c r="G19" s="128"/>
    </row>
    <row r="20" spans="1:7" s="129" customFormat="1" ht="20.100000000000001" customHeight="1">
      <c r="A20" s="130" t="s">
        <v>23</v>
      </c>
      <c r="B20" s="250" t="s">
        <v>59</v>
      </c>
      <c r="C20" s="132">
        <f>C21+C29+C32+C33</f>
        <v>27195303.925322615</v>
      </c>
      <c r="E20" s="128"/>
      <c r="F20" s="128"/>
      <c r="G20" s="128"/>
    </row>
    <row r="21" spans="1:7" s="129" customFormat="1" ht="20.100000000000001" customHeight="1">
      <c r="A21" s="130" t="s">
        <v>5</v>
      </c>
      <c r="B21" s="246" t="s">
        <v>60</v>
      </c>
      <c r="C21" s="132">
        <f>SUM(C22:C28)</f>
        <v>23692804.353102513</v>
      </c>
      <c r="E21" s="128"/>
      <c r="F21" s="128"/>
      <c r="G21" s="128"/>
    </row>
    <row r="22" spans="1:7" s="129" customFormat="1" ht="20.100000000000001" customHeight="1">
      <c r="A22" s="32">
        <v>1</v>
      </c>
      <c r="B22" s="247" t="s">
        <v>61</v>
      </c>
      <c r="C22" s="248">
        <v>4734955</v>
      </c>
      <c r="D22" s="128"/>
      <c r="E22" s="128"/>
      <c r="F22" s="128"/>
      <c r="G22" s="128"/>
    </row>
    <row r="23" spans="1:7" s="129" customFormat="1" ht="20.100000000000001" customHeight="1">
      <c r="A23" s="32">
        <v>2</v>
      </c>
      <c r="B23" s="247" t="s">
        <v>62</v>
      </c>
      <c r="C23" s="248">
        <v>18376503.353102513</v>
      </c>
      <c r="D23" s="128"/>
      <c r="E23" s="128"/>
      <c r="F23" s="128"/>
      <c r="G23" s="128"/>
    </row>
    <row r="24" spans="1:7" s="129" customFormat="1" ht="20.100000000000001" customHeight="1">
      <c r="A24" s="32">
        <v>3</v>
      </c>
      <c r="B24" s="247" t="s">
        <v>63</v>
      </c>
      <c r="C24" s="248">
        <v>67400</v>
      </c>
      <c r="E24" s="128"/>
      <c r="G24" s="128"/>
    </row>
    <row r="25" spans="1:7" s="129" customFormat="1" ht="20.100000000000001" customHeight="1">
      <c r="A25" s="41">
        <v>4</v>
      </c>
      <c r="B25" s="247" t="s">
        <v>64</v>
      </c>
      <c r="C25" s="248">
        <v>2000</v>
      </c>
      <c r="E25" s="128"/>
      <c r="G25" s="128"/>
    </row>
    <row r="26" spans="1:7" s="129" customFormat="1" ht="20.100000000000001" customHeight="1">
      <c r="A26" s="41">
        <v>5</v>
      </c>
      <c r="B26" s="247" t="s">
        <v>734</v>
      </c>
      <c r="C26" s="248">
        <v>25000</v>
      </c>
      <c r="E26" s="128"/>
      <c r="G26" s="128"/>
    </row>
    <row r="27" spans="1:7" s="129" customFormat="1" ht="20.100000000000001" customHeight="1">
      <c r="A27" s="41">
        <v>6</v>
      </c>
      <c r="B27" s="247" t="s">
        <v>65</v>
      </c>
      <c r="C27" s="248">
        <v>486946</v>
      </c>
      <c r="E27" s="128"/>
      <c r="G27" s="128"/>
    </row>
    <row r="28" spans="1:7" s="129" customFormat="1" ht="20.100000000000001" customHeight="1">
      <c r="A28" s="41">
        <v>7</v>
      </c>
      <c r="B28" s="247" t="s">
        <v>66</v>
      </c>
      <c r="C28" s="248">
        <v>0</v>
      </c>
      <c r="E28" s="128"/>
      <c r="G28" s="128"/>
    </row>
    <row r="29" spans="1:7" s="129" customFormat="1" ht="20.100000000000001" customHeight="1">
      <c r="A29" s="130" t="s">
        <v>15</v>
      </c>
      <c r="B29" s="246" t="s">
        <v>67</v>
      </c>
      <c r="C29" s="132">
        <f>C30+C31</f>
        <v>3498449.572220101</v>
      </c>
      <c r="E29" s="128"/>
      <c r="G29" s="128"/>
    </row>
    <row r="30" spans="1:7" s="129" customFormat="1" ht="20.100000000000001" customHeight="1">
      <c r="A30" s="41">
        <v>1</v>
      </c>
      <c r="B30" s="247" t="s">
        <v>68</v>
      </c>
      <c r="C30" s="248">
        <v>0</v>
      </c>
      <c r="E30" s="128"/>
      <c r="G30" s="128"/>
    </row>
    <row r="31" spans="1:7" s="129" customFormat="1" ht="20.100000000000001" customHeight="1">
      <c r="A31" s="41">
        <f>A30+1</f>
        <v>2</v>
      </c>
      <c r="B31" s="247" t="s">
        <v>69</v>
      </c>
      <c r="C31" s="248">
        <v>3498449.572220101</v>
      </c>
      <c r="E31" s="128"/>
      <c r="G31" s="128"/>
    </row>
    <row r="32" spans="1:7" s="129" customFormat="1" ht="20.100000000000001" customHeight="1">
      <c r="A32" s="59" t="s">
        <v>21</v>
      </c>
      <c r="B32" s="251" t="s">
        <v>20</v>
      </c>
      <c r="C32" s="248"/>
      <c r="E32" s="128"/>
      <c r="G32" s="128"/>
    </row>
    <row r="33" spans="1:7" s="129" customFormat="1" ht="20.100000000000001" customHeight="1">
      <c r="A33" s="59" t="s">
        <v>48</v>
      </c>
      <c r="B33" s="251" t="s">
        <v>735</v>
      </c>
      <c r="C33" s="132">
        <v>4050</v>
      </c>
      <c r="E33" s="128"/>
      <c r="G33" s="128"/>
    </row>
    <row r="34" spans="1:7" s="129" customFormat="1" ht="20.100000000000001" customHeight="1">
      <c r="A34" s="130" t="s">
        <v>51</v>
      </c>
      <c r="B34" s="252" t="s">
        <v>70</v>
      </c>
      <c r="C34" s="132">
        <f>C20-C9</f>
        <v>39900</v>
      </c>
      <c r="E34" s="128"/>
      <c r="G34" s="128"/>
    </row>
    <row r="35" spans="1:7" s="129" customFormat="1" ht="20.100000000000001" customHeight="1">
      <c r="A35" s="130" t="s">
        <v>52</v>
      </c>
      <c r="B35" s="252" t="s">
        <v>71</v>
      </c>
      <c r="C35" s="132">
        <f>C36+C37</f>
        <v>122800</v>
      </c>
      <c r="E35" s="128"/>
      <c r="G35" s="128"/>
    </row>
    <row r="36" spans="1:7" s="129" customFormat="1" ht="20.100000000000001" customHeight="1">
      <c r="A36" s="32">
        <v>1</v>
      </c>
      <c r="B36" s="33" t="s">
        <v>72</v>
      </c>
      <c r="C36" s="248">
        <v>0</v>
      </c>
      <c r="E36" s="128"/>
      <c r="G36" s="128"/>
    </row>
    <row r="37" spans="1:7" s="129" customFormat="1" ht="27" customHeight="1">
      <c r="A37" s="32">
        <v>2</v>
      </c>
      <c r="B37" s="33" t="s">
        <v>73</v>
      </c>
      <c r="C37" s="248">
        <v>122800</v>
      </c>
      <c r="E37" s="128"/>
      <c r="G37" s="128"/>
    </row>
    <row r="38" spans="1:7" s="129" customFormat="1" ht="20.100000000000001" customHeight="1">
      <c r="A38" s="130" t="s">
        <v>74</v>
      </c>
      <c r="B38" s="252" t="s">
        <v>75</v>
      </c>
      <c r="C38" s="132">
        <f>C39+C40</f>
        <v>162700</v>
      </c>
      <c r="E38" s="128"/>
      <c r="G38" s="128"/>
    </row>
    <row r="39" spans="1:7" s="129" customFormat="1" ht="20.100000000000001" customHeight="1">
      <c r="A39" s="32">
        <v>1</v>
      </c>
      <c r="B39" s="253" t="s">
        <v>76</v>
      </c>
      <c r="C39" s="248">
        <v>39900</v>
      </c>
      <c r="E39" s="128"/>
      <c r="G39" s="128"/>
    </row>
    <row r="40" spans="1:7" s="129" customFormat="1" ht="20.100000000000001" customHeight="1">
      <c r="A40" s="254">
        <v>2</v>
      </c>
      <c r="B40" s="255" t="s">
        <v>77</v>
      </c>
      <c r="C40" s="256">
        <v>122800</v>
      </c>
      <c r="E40" s="128"/>
      <c r="G40" s="128"/>
    </row>
    <row r="41" spans="1:7" ht="21" customHeight="1">
      <c r="A41" s="257"/>
      <c r="B41" s="133"/>
      <c r="C41" s="129"/>
    </row>
    <row r="42" spans="1:7" ht="31.5" customHeight="1">
      <c r="A42" s="424"/>
      <c r="B42" s="424"/>
      <c r="C42" s="424"/>
      <c r="D42" s="133"/>
      <c r="E42" s="139"/>
    </row>
    <row r="43" spans="1:7" ht="18.75">
      <c r="A43" s="129"/>
      <c r="B43" s="425"/>
      <c r="C43" s="426"/>
    </row>
    <row r="44" spans="1:7" ht="11.25" customHeight="1">
      <c r="A44" s="129"/>
      <c r="B44" s="129"/>
      <c r="C44" s="129"/>
    </row>
    <row r="45" spans="1:7" ht="18.75">
      <c r="A45" s="129"/>
      <c r="B45" s="129"/>
      <c r="C45" s="129"/>
    </row>
    <row r="46" spans="1:7" ht="18.75">
      <c r="A46" s="129"/>
      <c r="B46" s="129"/>
      <c r="C46" s="129"/>
    </row>
    <row r="47" spans="1:7" ht="18.75">
      <c r="A47" s="129"/>
      <c r="B47" s="129"/>
      <c r="C47" s="129"/>
    </row>
    <row r="48" spans="1:7" ht="18.75">
      <c r="A48" s="129"/>
      <c r="B48" s="129"/>
      <c r="C48" s="129"/>
    </row>
    <row r="49" spans="1:3" ht="18.75">
      <c r="A49" s="129"/>
      <c r="B49" s="129"/>
      <c r="C49" s="129"/>
    </row>
    <row r="50" spans="1:3" ht="18.75">
      <c r="A50" s="129"/>
      <c r="B50" s="129"/>
      <c r="C50" s="129"/>
    </row>
    <row r="51" spans="1:3" ht="18.75">
      <c r="A51" s="129"/>
      <c r="B51" s="129"/>
      <c r="C51" s="129"/>
    </row>
    <row r="52" spans="1:3" ht="18.75">
      <c r="A52" s="129"/>
      <c r="B52" s="129"/>
      <c r="C52" s="129"/>
    </row>
    <row r="53" spans="1:3" ht="22.5" customHeight="1">
      <c r="A53" s="129"/>
      <c r="B53" s="129"/>
      <c r="C53" s="129"/>
    </row>
    <row r="54" spans="1:3" ht="18.75">
      <c r="A54" s="129"/>
      <c r="B54" s="129"/>
      <c r="C54" s="129"/>
    </row>
    <row r="55" spans="1:3" ht="18.75">
      <c r="A55" s="129"/>
      <c r="B55" s="129"/>
      <c r="C55" s="129"/>
    </row>
    <row r="56" spans="1:3" ht="18.75">
      <c r="A56" s="129"/>
      <c r="B56" s="129"/>
      <c r="C56" s="129"/>
    </row>
    <row r="57" spans="1:3" ht="18.75">
      <c r="A57" s="129"/>
      <c r="B57" s="129"/>
      <c r="C57" s="129"/>
    </row>
  </sheetData>
  <mergeCells count="8">
    <mergeCell ref="A42:C42"/>
    <mergeCell ref="B43:C43"/>
    <mergeCell ref="A4:C4"/>
    <mergeCell ref="A2:C2"/>
    <mergeCell ref="A3:C3"/>
    <mergeCell ref="A6:A8"/>
    <mergeCell ref="B6:B8"/>
    <mergeCell ref="C6:C8"/>
  </mergeCells>
  <printOptions horizontalCentered="1"/>
  <pageMargins left="0.39370078740157483" right="0.19685039370078741" top="0.19685039370078741" bottom="0.19685039370078741" header="0.19685039370078741" footer="0.19685039370078741"/>
  <pageSetup scale="94" orientation="portrait" r:id="rId1"/>
  <rowBreaks count="1" manualBreakCount="1">
    <brk id="4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91"/>
  <sheetViews>
    <sheetView workbookViewId="0">
      <pane xSplit="2" ySplit="9" topLeftCell="C22" activePane="bottomRight" state="frozen"/>
      <selection pane="topRight" activeCell="C1" sqref="C1"/>
      <selection pane="bottomLeft" activeCell="A10" sqref="A10"/>
      <selection pane="bottomRight" activeCell="B6" sqref="B6:B9"/>
    </sheetView>
  </sheetViews>
  <sheetFormatPr defaultColWidth="12.85546875" defaultRowHeight="15.75"/>
  <cols>
    <col min="1" max="1" width="5.85546875" style="281" customWidth="1"/>
    <col min="2" max="2" width="17.28515625" style="281" customWidth="1"/>
    <col min="3" max="3" width="12.140625" style="281" customWidth="1"/>
    <col min="4" max="4" width="13.42578125" style="281" customWidth="1"/>
    <col min="5" max="5" width="10.85546875" style="281" customWidth="1"/>
    <col min="6" max="6" width="12" style="281" customWidth="1"/>
    <col min="7" max="7" width="12.140625" style="281" customWidth="1"/>
    <col min="8" max="8" width="11.140625" style="281" customWidth="1"/>
    <col min="9" max="9" width="10.7109375" style="281" customWidth="1"/>
    <col min="10" max="10" width="10.5703125" style="281" customWidth="1"/>
    <col min="11" max="11" width="12.42578125" style="281" customWidth="1"/>
    <col min="12" max="12" width="12.85546875" style="281"/>
    <col min="13" max="13" width="14.85546875" style="281" bestFit="1" customWidth="1"/>
    <col min="14" max="256" width="12.85546875" style="281"/>
    <col min="257" max="257" width="7.28515625" style="281" customWidth="1"/>
    <col min="258" max="258" width="28.140625" style="281" customWidth="1"/>
    <col min="259" max="260" width="16.28515625" style="281" customWidth="1"/>
    <col min="261" max="261" width="19.42578125" style="281" customWidth="1"/>
    <col min="262" max="262" width="25.5703125" style="281" customWidth="1"/>
    <col min="263" max="266" width="16.28515625" style="281" customWidth="1"/>
    <col min="267" max="512" width="12.85546875" style="281"/>
    <col min="513" max="513" width="7.28515625" style="281" customWidth="1"/>
    <col min="514" max="514" width="28.140625" style="281" customWidth="1"/>
    <col min="515" max="516" width="16.28515625" style="281" customWidth="1"/>
    <col min="517" max="517" width="19.42578125" style="281" customWidth="1"/>
    <col min="518" max="518" width="25.5703125" style="281" customWidth="1"/>
    <col min="519" max="522" width="16.28515625" style="281" customWidth="1"/>
    <col min="523" max="768" width="12.85546875" style="281"/>
    <col min="769" max="769" width="7.28515625" style="281" customWidth="1"/>
    <col min="770" max="770" width="28.140625" style="281" customWidth="1"/>
    <col min="771" max="772" width="16.28515625" style="281" customWidth="1"/>
    <col min="773" max="773" width="19.42578125" style="281" customWidth="1"/>
    <col min="774" max="774" width="25.5703125" style="281" customWidth="1"/>
    <col min="775" max="778" width="16.28515625" style="281" customWidth="1"/>
    <col min="779" max="1024" width="12.85546875" style="281"/>
    <col min="1025" max="1025" width="7.28515625" style="281" customWidth="1"/>
    <col min="1026" max="1026" width="28.140625" style="281" customWidth="1"/>
    <col min="1027" max="1028" width="16.28515625" style="281" customWidth="1"/>
    <col min="1029" max="1029" width="19.42578125" style="281" customWidth="1"/>
    <col min="1030" max="1030" width="25.5703125" style="281" customWidth="1"/>
    <col min="1031" max="1034" width="16.28515625" style="281" customWidth="1"/>
    <col min="1035" max="1280" width="12.85546875" style="281"/>
    <col min="1281" max="1281" width="7.28515625" style="281" customWidth="1"/>
    <col min="1282" max="1282" width="28.140625" style="281" customWidth="1"/>
    <col min="1283" max="1284" width="16.28515625" style="281" customWidth="1"/>
    <col min="1285" max="1285" width="19.42578125" style="281" customWidth="1"/>
    <col min="1286" max="1286" width="25.5703125" style="281" customWidth="1"/>
    <col min="1287" max="1290" width="16.28515625" style="281" customWidth="1"/>
    <col min="1291" max="1536" width="12.85546875" style="281"/>
    <col min="1537" max="1537" width="7.28515625" style="281" customWidth="1"/>
    <col min="1538" max="1538" width="28.140625" style="281" customWidth="1"/>
    <col min="1539" max="1540" width="16.28515625" style="281" customWidth="1"/>
    <col min="1541" max="1541" width="19.42578125" style="281" customWidth="1"/>
    <col min="1542" max="1542" width="25.5703125" style="281" customWidth="1"/>
    <col min="1543" max="1546" width="16.28515625" style="281" customWidth="1"/>
    <col min="1547" max="1792" width="12.85546875" style="281"/>
    <col min="1793" max="1793" width="7.28515625" style="281" customWidth="1"/>
    <col min="1794" max="1794" width="28.140625" style="281" customWidth="1"/>
    <col min="1795" max="1796" width="16.28515625" style="281" customWidth="1"/>
    <col min="1797" max="1797" width="19.42578125" style="281" customWidth="1"/>
    <col min="1798" max="1798" width="25.5703125" style="281" customWidth="1"/>
    <col min="1799" max="1802" width="16.28515625" style="281" customWidth="1"/>
    <col min="1803" max="2048" width="12.85546875" style="281"/>
    <col min="2049" max="2049" width="7.28515625" style="281" customWidth="1"/>
    <col min="2050" max="2050" width="28.140625" style="281" customWidth="1"/>
    <col min="2051" max="2052" width="16.28515625" style="281" customWidth="1"/>
    <col min="2053" max="2053" width="19.42578125" style="281" customWidth="1"/>
    <col min="2054" max="2054" width="25.5703125" style="281" customWidth="1"/>
    <col min="2055" max="2058" width="16.28515625" style="281" customWidth="1"/>
    <col min="2059" max="2304" width="12.85546875" style="281"/>
    <col min="2305" max="2305" width="7.28515625" style="281" customWidth="1"/>
    <col min="2306" max="2306" width="28.140625" style="281" customWidth="1"/>
    <col min="2307" max="2308" width="16.28515625" style="281" customWidth="1"/>
    <col min="2309" max="2309" width="19.42578125" style="281" customWidth="1"/>
    <col min="2310" max="2310" width="25.5703125" style="281" customWidth="1"/>
    <col min="2311" max="2314" width="16.28515625" style="281" customWidth="1"/>
    <col min="2315" max="2560" width="12.85546875" style="281"/>
    <col min="2561" max="2561" width="7.28515625" style="281" customWidth="1"/>
    <col min="2562" max="2562" width="28.140625" style="281" customWidth="1"/>
    <col min="2563" max="2564" width="16.28515625" style="281" customWidth="1"/>
    <col min="2565" max="2565" width="19.42578125" style="281" customWidth="1"/>
    <col min="2566" max="2566" width="25.5703125" style="281" customWidth="1"/>
    <col min="2567" max="2570" width="16.28515625" style="281" customWidth="1"/>
    <col min="2571" max="2816" width="12.85546875" style="281"/>
    <col min="2817" max="2817" width="7.28515625" style="281" customWidth="1"/>
    <col min="2818" max="2818" width="28.140625" style="281" customWidth="1"/>
    <col min="2819" max="2820" width="16.28515625" style="281" customWidth="1"/>
    <col min="2821" max="2821" width="19.42578125" style="281" customWidth="1"/>
    <col min="2822" max="2822" width="25.5703125" style="281" customWidth="1"/>
    <col min="2823" max="2826" width="16.28515625" style="281" customWidth="1"/>
    <col min="2827" max="3072" width="12.85546875" style="281"/>
    <col min="3073" max="3073" width="7.28515625" style="281" customWidth="1"/>
    <col min="3074" max="3074" width="28.140625" style="281" customWidth="1"/>
    <col min="3075" max="3076" width="16.28515625" style="281" customWidth="1"/>
    <col min="3077" max="3077" width="19.42578125" style="281" customWidth="1"/>
    <col min="3078" max="3078" width="25.5703125" style="281" customWidth="1"/>
    <col min="3079" max="3082" width="16.28515625" style="281" customWidth="1"/>
    <col min="3083" max="3328" width="12.85546875" style="281"/>
    <col min="3329" max="3329" width="7.28515625" style="281" customWidth="1"/>
    <col min="3330" max="3330" width="28.140625" style="281" customWidth="1"/>
    <col min="3331" max="3332" width="16.28515625" style="281" customWidth="1"/>
    <col min="3333" max="3333" width="19.42578125" style="281" customWidth="1"/>
    <col min="3334" max="3334" width="25.5703125" style="281" customWidth="1"/>
    <col min="3335" max="3338" width="16.28515625" style="281" customWidth="1"/>
    <col min="3339" max="3584" width="12.85546875" style="281"/>
    <col min="3585" max="3585" width="7.28515625" style="281" customWidth="1"/>
    <col min="3586" max="3586" width="28.140625" style="281" customWidth="1"/>
    <col min="3587" max="3588" width="16.28515625" style="281" customWidth="1"/>
    <col min="3589" max="3589" width="19.42578125" style="281" customWidth="1"/>
    <col min="3590" max="3590" width="25.5703125" style="281" customWidth="1"/>
    <col min="3591" max="3594" width="16.28515625" style="281" customWidth="1"/>
    <col min="3595" max="3840" width="12.85546875" style="281"/>
    <col min="3841" max="3841" width="7.28515625" style="281" customWidth="1"/>
    <col min="3842" max="3842" width="28.140625" style="281" customWidth="1"/>
    <col min="3843" max="3844" width="16.28515625" style="281" customWidth="1"/>
    <col min="3845" max="3845" width="19.42578125" style="281" customWidth="1"/>
    <col min="3846" max="3846" width="25.5703125" style="281" customWidth="1"/>
    <col min="3847" max="3850" width="16.28515625" style="281" customWidth="1"/>
    <col min="3851" max="4096" width="12.85546875" style="281"/>
    <col min="4097" max="4097" width="7.28515625" style="281" customWidth="1"/>
    <col min="4098" max="4098" width="28.140625" style="281" customWidth="1"/>
    <col min="4099" max="4100" width="16.28515625" style="281" customWidth="1"/>
    <col min="4101" max="4101" width="19.42578125" style="281" customWidth="1"/>
    <col min="4102" max="4102" width="25.5703125" style="281" customWidth="1"/>
    <col min="4103" max="4106" width="16.28515625" style="281" customWidth="1"/>
    <col min="4107" max="4352" width="12.85546875" style="281"/>
    <col min="4353" max="4353" width="7.28515625" style="281" customWidth="1"/>
    <col min="4354" max="4354" width="28.140625" style="281" customWidth="1"/>
    <col min="4355" max="4356" width="16.28515625" style="281" customWidth="1"/>
    <col min="4357" max="4357" width="19.42578125" style="281" customWidth="1"/>
    <col min="4358" max="4358" width="25.5703125" style="281" customWidth="1"/>
    <col min="4359" max="4362" width="16.28515625" style="281" customWidth="1"/>
    <col min="4363" max="4608" width="12.85546875" style="281"/>
    <col min="4609" max="4609" width="7.28515625" style="281" customWidth="1"/>
    <col min="4610" max="4610" width="28.140625" style="281" customWidth="1"/>
    <col min="4611" max="4612" width="16.28515625" style="281" customWidth="1"/>
    <col min="4613" max="4613" width="19.42578125" style="281" customWidth="1"/>
    <col min="4614" max="4614" width="25.5703125" style="281" customWidth="1"/>
    <col min="4615" max="4618" width="16.28515625" style="281" customWidth="1"/>
    <col min="4619" max="4864" width="12.85546875" style="281"/>
    <col min="4865" max="4865" width="7.28515625" style="281" customWidth="1"/>
    <col min="4866" max="4866" width="28.140625" style="281" customWidth="1"/>
    <col min="4867" max="4868" width="16.28515625" style="281" customWidth="1"/>
    <col min="4869" max="4869" width="19.42578125" style="281" customWidth="1"/>
    <col min="4870" max="4870" width="25.5703125" style="281" customWidth="1"/>
    <col min="4871" max="4874" width="16.28515625" style="281" customWidth="1"/>
    <col min="4875" max="5120" width="12.85546875" style="281"/>
    <col min="5121" max="5121" width="7.28515625" style="281" customWidth="1"/>
    <col min="5122" max="5122" width="28.140625" style="281" customWidth="1"/>
    <col min="5123" max="5124" width="16.28515625" style="281" customWidth="1"/>
    <col min="5125" max="5125" width="19.42578125" style="281" customWidth="1"/>
    <col min="5126" max="5126" width="25.5703125" style="281" customWidth="1"/>
    <col min="5127" max="5130" width="16.28515625" style="281" customWidth="1"/>
    <col min="5131" max="5376" width="12.85546875" style="281"/>
    <col min="5377" max="5377" width="7.28515625" style="281" customWidth="1"/>
    <col min="5378" max="5378" width="28.140625" style="281" customWidth="1"/>
    <col min="5379" max="5380" width="16.28515625" style="281" customWidth="1"/>
    <col min="5381" max="5381" width="19.42578125" style="281" customWidth="1"/>
    <col min="5382" max="5382" width="25.5703125" style="281" customWidth="1"/>
    <col min="5383" max="5386" width="16.28515625" style="281" customWidth="1"/>
    <col min="5387" max="5632" width="12.85546875" style="281"/>
    <col min="5633" max="5633" width="7.28515625" style="281" customWidth="1"/>
    <col min="5634" max="5634" width="28.140625" style="281" customWidth="1"/>
    <col min="5635" max="5636" width="16.28515625" style="281" customWidth="1"/>
    <col min="5637" max="5637" width="19.42578125" style="281" customWidth="1"/>
    <col min="5638" max="5638" width="25.5703125" style="281" customWidth="1"/>
    <col min="5639" max="5642" width="16.28515625" style="281" customWidth="1"/>
    <col min="5643" max="5888" width="12.85546875" style="281"/>
    <col min="5889" max="5889" width="7.28515625" style="281" customWidth="1"/>
    <col min="5890" max="5890" width="28.140625" style="281" customWidth="1"/>
    <col min="5891" max="5892" width="16.28515625" style="281" customWidth="1"/>
    <col min="5893" max="5893" width="19.42578125" style="281" customWidth="1"/>
    <col min="5894" max="5894" width="25.5703125" style="281" customWidth="1"/>
    <col min="5895" max="5898" width="16.28515625" style="281" customWidth="1"/>
    <col min="5899" max="6144" width="12.85546875" style="281"/>
    <col min="6145" max="6145" width="7.28515625" style="281" customWidth="1"/>
    <col min="6146" max="6146" width="28.140625" style="281" customWidth="1"/>
    <col min="6147" max="6148" width="16.28515625" style="281" customWidth="1"/>
    <col min="6149" max="6149" width="19.42578125" style="281" customWidth="1"/>
    <col min="6150" max="6150" width="25.5703125" style="281" customWidth="1"/>
    <col min="6151" max="6154" width="16.28515625" style="281" customWidth="1"/>
    <col min="6155" max="6400" width="12.85546875" style="281"/>
    <col min="6401" max="6401" width="7.28515625" style="281" customWidth="1"/>
    <col min="6402" max="6402" width="28.140625" style="281" customWidth="1"/>
    <col min="6403" max="6404" width="16.28515625" style="281" customWidth="1"/>
    <col min="6405" max="6405" width="19.42578125" style="281" customWidth="1"/>
    <col min="6406" max="6406" width="25.5703125" style="281" customWidth="1"/>
    <col min="6407" max="6410" width="16.28515625" style="281" customWidth="1"/>
    <col min="6411" max="6656" width="12.85546875" style="281"/>
    <col min="6657" max="6657" width="7.28515625" style="281" customWidth="1"/>
    <col min="6658" max="6658" width="28.140625" style="281" customWidth="1"/>
    <col min="6659" max="6660" width="16.28515625" style="281" customWidth="1"/>
    <col min="6661" max="6661" width="19.42578125" style="281" customWidth="1"/>
    <col min="6662" max="6662" width="25.5703125" style="281" customWidth="1"/>
    <col min="6663" max="6666" width="16.28515625" style="281" customWidth="1"/>
    <col min="6667" max="6912" width="12.85546875" style="281"/>
    <col min="6913" max="6913" width="7.28515625" style="281" customWidth="1"/>
    <col min="6914" max="6914" width="28.140625" style="281" customWidth="1"/>
    <col min="6915" max="6916" width="16.28515625" style="281" customWidth="1"/>
    <col min="6917" max="6917" width="19.42578125" style="281" customWidth="1"/>
    <col min="6918" max="6918" width="25.5703125" style="281" customWidth="1"/>
    <col min="6919" max="6922" width="16.28515625" style="281" customWidth="1"/>
    <col min="6923" max="7168" width="12.85546875" style="281"/>
    <col min="7169" max="7169" width="7.28515625" style="281" customWidth="1"/>
    <col min="7170" max="7170" width="28.140625" style="281" customWidth="1"/>
    <col min="7171" max="7172" width="16.28515625" style="281" customWidth="1"/>
    <col min="7173" max="7173" width="19.42578125" style="281" customWidth="1"/>
    <col min="7174" max="7174" width="25.5703125" style="281" customWidth="1"/>
    <col min="7175" max="7178" width="16.28515625" style="281" customWidth="1"/>
    <col min="7179" max="7424" width="12.85546875" style="281"/>
    <col min="7425" max="7425" width="7.28515625" style="281" customWidth="1"/>
    <col min="7426" max="7426" width="28.140625" style="281" customWidth="1"/>
    <col min="7427" max="7428" width="16.28515625" style="281" customWidth="1"/>
    <col min="7429" max="7429" width="19.42578125" style="281" customWidth="1"/>
    <col min="7430" max="7430" width="25.5703125" style="281" customWidth="1"/>
    <col min="7431" max="7434" width="16.28515625" style="281" customWidth="1"/>
    <col min="7435" max="7680" width="12.85546875" style="281"/>
    <col min="7681" max="7681" width="7.28515625" style="281" customWidth="1"/>
    <col min="7682" max="7682" width="28.140625" style="281" customWidth="1"/>
    <col min="7683" max="7684" width="16.28515625" style="281" customWidth="1"/>
    <col min="7685" max="7685" width="19.42578125" style="281" customWidth="1"/>
    <col min="7686" max="7686" width="25.5703125" style="281" customWidth="1"/>
    <col min="7687" max="7690" width="16.28515625" style="281" customWidth="1"/>
    <col min="7691" max="7936" width="12.85546875" style="281"/>
    <col min="7937" max="7937" width="7.28515625" style="281" customWidth="1"/>
    <col min="7938" max="7938" width="28.140625" style="281" customWidth="1"/>
    <col min="7939" max="7940" width="16.28515625" style="281" customWidth="1"/>
    <col min="7941" max="7941" width="19.42578125" style="281" customWidth="1"/>
    <col min="7942" max="7942" width="25.5703125" style="281" customWidth="1"/>
    <col min="7943" max="7946" width="16.28515625" style="281" customWidth="1"/>
    <col min="7947" max="8192" width="12.85546875" style="281"/>
    <col min="8193" max="8193" width="7.28515625" style="281" customWidth="1"/>
    <col min="8194" max="8194" width="28.140625" style="281" customWidth="1"/>
    <col min="8195" max="8196" width="16.28515625" style="281" customWidth="1"/>
    <col min="8197" max="8197" width="19.42578125" style="281" customWidth="1"/>
    <col min="8198" max="8198" width="25.5703125" style="281" customWidth="1"/>
    <col min="8199" max="8202" width="16.28515625" style="281" customWidth="1"/>
    <col min="8203" max="8448" width="12.85546875" style="281"/>
    <col min="8449" max="8449" width="7.28515625" style="281" customWidth="1"/>
    <col min="8450" max="8450" width="28.140625" style="281" customWidth="1"/>
    <col min="8451" max="8452" width="16.28515625" style="281" customWidth="1"/>
    <col min="8453" max="8453" width="19.42578125" style="281" customWidth="1"/>
    <col min="8454" max="8454" width="25.5703125" style="281" customWidth="1"/>
    <col min="8455" max="8458" width="16.28515625" style="281" customWidth="1"/>
    <col min="8459" max="8704" width="12.85546875" style="281"/>
    <col min="8705" max="8705" width="7.28515625" style="281" customWidth="1"/>
    <col min="8706" max="8706" width="28.140625" style="281" customWidth="1"/>
    <col min="8707" max="8708" width="16.28515625" style="281" customWidth="1"/>
    <col min="8709" max="8709" width="19.42578125" style="281" customWidth="1"/>
    <col min="8710" max="8710" width="25.5703125" style="281" customWidth="1"/>
    <col min="8711" max="8714" width="16.28515625" style="281" customWidth="1"/>
    <col min="8715" max="8960" width="12.85546875" style="281"/>
    <col min="8961" max="8961" width="7.28515625" style="281" customWidth="1"/>
    <col min="8962" max="8962" width="28.140625" style="281" customWidth="1"/>
    <col min="8963" max="8964" width="16.28515625" style="281" customWidth="1"/>
    <col min="8965" max="8965" width="19.42578125" style="281" customWidth="1"/>
    <col min="8966" max="8966" width="25.5703125" style="281" customWidth="1"/>
    <col min="8967" max="8970" width="16.28515625" style="281" customWidth="1"/>
    <col min="8971" max="9216" width="12.85546875" style="281"/>
    <col min="9217" max="9217" width="7.28515625" style="281" customWidth="1"/>
    <col min="9218" max="9218" width="28.140625" style="281" customWidth="1"/>
    <col min="9219" max="9220" width="16.28515625" style="281" customWidth="1"/>
    <col min="9221" max="9221" width="19.42578125" style="281" customWidth="1"/>
    <col min="9222" max="9222" width="25.5703125" style="281" customWidth="1"/>
    <col min="9223" max="9226" width="16.28515625" style="281" customWidth="1"/>
    <col min="9227" max="9472" width="12.85546875" style="281"/>
    <col min="9473" max="9473" width="7.28515625" style="281" customWidth="1"/>
    <col min="9474" max="9474" width="28.140625" style="281" customWidth="1"/>
    <col min="9475" max="9476" width="16.28515625" style="281" customWidth="1"/>
    <col min="9477" max="9477" width="19.42578125" style="281" customWidth="1"/>
    <col min="9478" max="9478" width="25.5703125" style="281" customWidth="1"/>
    <col min="9479" max="9482" width="16.28515625" style="281" customWidth="1"/>
    <col min="9483" max="9728" width="12.85546875" style="281"/>
    <col min="9729" max="9729" width="7.28515625" style="281" customWidth="1"/>
    <col min="9730" max="9730" width="28.140625" style="281" customWidth="1"/>
    <col min="9731" max="9732" width="16.28515625" style="281" customWidth="1"/>
    <col min="9733" max="9733" width="19.42578125" style="281" customWidth="1"/>
    <col min="9734" max="9734" width="25.5703125" style="281" customWidth="1"/>
    <col min="9735" max="9738" width="16.28515625" style="281" customWidth="1"/>
    <col min="9739" max="9984" width="12.85546875" style="281"/>
    <col min="9985" max="9985" width="7.28515625" style="281" customWidth="1"/>
    <col min="9986" max="9986" width="28.140625" style="281" customWidth="1"/>
    <col min="9987" max="9988" width="16.28515625" style="281" customWidth="1"/>
    <col min="9989" max="9989" width="19.42578125" style="281" customWidth="1"/>
    <col min="9990" max="9990" width="25.5703125" style="281" customWidth="1"/>
    <col min="9991" max="9994" width="16.28515625" style="281" customWidth="1"/>
    <col min="9995" max="10240" width="12.85546875" style="281"/>
    <col min="10241" max="10241" width="7.28515625" style="281" customWidth="1"/>
    <col min="10242" max="10242" width="28.140625" style="281" customWidth="1"/>
    <col min="10243" max="10244" width="16.28515625" style="281" customWidth="1"/>
    <col min="10245" max="10245" width="19.42578125" style="281" customWidth="1"/>
    <col min="10246" max="10246" width="25.5703125" style="281" customWidth="1"/>
    <col min="10247" max="10250" width="16.28515625" style="281" customWidth="1"/>
    <col min="10251" max="10496" width="12.85546875" style="281"/>
    <col min="10497" max="10497" width="7.28515625" style="281" customWidth="1"/>
    <col min="10498" max="10498" width="28.140625" style="281" customWidth="1"/>
    <col min="10499" max="10500" width="16.28515625" style="281" customWidth="1"/>
    <col min="10501" max="10501" width="19.42578125" style="281" customWidth="1"/>
    <col min="10502" max="10502" width="25.5703125" style="281" customWidth="1"/>
    <col min="10503" max="10506" width="16.28515625" style="281" customWidth="1"/>
    <col min="10507" max="10752" width="12.85546875" style="281"/>
    <col min="10753" max="10753" width="7.28515625" style="281" customWidth="1"/>
    <col min="10754" max="10754" width="28.140625" style="281" customWidth="1"/>
    <col min="10755" max="10756" width="16.28515625" style="281" customWidth="1"/>
    <col min="10757" max="10757" width="19.42578125" style="281" customWidth="1"/>
    <col min="10758" max="10758" width="25.5703125" style="281" customWidth="1"/>
    <col min="10759" max="10762" width="16.28515625" style="281" customWidth="1"/>
    <col min="10763" max="11008" width="12.85546875" style="281"/>
    <col min="11009" max="11009" width="7.28515625" style="281" customWidth="1"/>
    <col min="11010" max="11010" width="28.140625" style="281" customWidth="1"/>
    <col min="11011" max="11012" width="16.28515625" style="281" customWidth="1"/>
    <col min="11013" max="11013" width="19.42578125" style="281" customWidth="1"/>
    <col min="11014" max="11014" width="25.5703125" style="281" customWidth="1"/>
    <col min="11015" max="11018" width="16.28515625" style="281" customWidth="1"/>
    <col min="11019" max="11264" width="12.85546875" style="281"/>
    <col min="11265" max="11265" width="7.28515625" style="281" customWidth="1"/>
    <col min="11266" max="11266" width="28.140625" style="281" customWidth="1"/>
    <col min="11267" max="11268" width="16.28515625" style="281" customWidth="1"/>
    <col min="11269" max="11269" width="19.42578125" style="281" customWidth="1"/>
    <col min="11270" max="11270" width="25.5703125" style="281" customWidth="1"/>
    <col min="11271" max="11274" width="16.28515625" style="281" customWidth="1"/>
    <col min="11275" max="11520" width="12.85546875" style="281"/>
    <col min="11521" max="11521" width="7.28515625" style="281" customWidth="1"/>
    <col min="11522" max="11522" width="28.140625" style="281" customWidth="1"/>
    <col min="11523" max="11524" width="16.28515625" style="281" customWidth="1"/>
    <col min="11525" max="11525" width="19.42578125" style="281" customWidth="1"/>
    <col min="11526" max="11526" width="25.5703125" style="281" customWidth="1"/>
    <col min="11527" max="11530" width="16.28515625" style="281" customWidth="1"/>
    <col min="11531" max="11776" width="12.85546875" style="281"/>
    <col min="11777" max="11777" width="7.28515625" style="281" customWidth="1"/>
    <col min="11778" max="11778" width="28.140625" style="281" customWidth="1"/>
    <col min="11779" max="11780" width="16.28515625" style="281" customWidth="1"/>
    <col min="11781" max="11781" width="19.42578125" style="281" customWidth="1"/>
    <col min="11782" max="11782" width="25.5703125" style="281" customWidth="1"/>
    <col min="11783" max="11786" width="16.28515625" style="281" customWidth="1"/>
    <col min="11787" max="12032" width="12.85546875" style="281"/>
    <col min="12033" max="12033" width="7.28515625" style="281" customWidth="1"/>
    <col min="12034" max="12034" width="28.140625" style="281" customWidth="1"/>
    <col min="12035" max="12036" width="16.28515625" style="281" customWidth="1"/>
    <col min="12037" max="12037" width="19.42578125" style="281" customWidth="1"/>
    <col min="12038" max="12038" width="25.5703125" style="281" customWidth="1"/>
    <col min="12039" max="12042" width="16.28515625" style="281" customWidth="1"/>
    <col min="12043" max="12288" width="12.85546875" style="281"/>
    <col min="12289" max="12289" width="7.28515625" style="281" customWidth="1"/>
    <col min="12290" max="12290" width="28.140625" style="281" customWidth="1"/>
    <col min="12291" max="12292" width="16.28515625" style="281" customWidth="1"/>
    <col min="12293" max="12293" width="19.42578125" style="281" customWidth="1"/>
    <col min="12294" max="12294" width="25.5703125" style="281" customWidth="1"/>
    <col min="12295" max="12298" width="16.28515625" style="281" customWidth="1"/>
    <col min="12299" max="12544" width="12.85546875" style="281"/>
    <col min="12545" max="12545" width="7.28515625" style="281" customWidth="1"/>
    <col min="12546" max="12546" width="28.140625" style="281" customWidth="1"/>
    <col min="12547" max="12548" width="16.28515625" style="281" customWidth="1"/>
    <col min="12549" max="12549" width="19.42578125" style="281" customWidth="1"/>
    <col min="12550" max="12550" width="25.5703125" style="281" customWidth="1"/>
    <col min="12551" max="12554" width="16.28515625" style="281" customWidth="1"/>
    <col min="12555" max="12800" width="12.85546875" style="281"/>
    <col min="12801" max="12801" width="7.28515625" style="281" customWidth="1"/>
    <col min="12802" max="12802" width="28.140625" style="281" customWidth="1"/>
    <col min="12803" max="12804" width="16.28515625" style="281" customWidth="1"/>
    <col min="12805" max="12805" width="19.42578125" style="281" customWidth="1"/>
    <col min="12806" max="12806" width="25.5703125" style="281" customWidth="1"/>
    <col min="12807" max="12810" width="16.28515625" style="281" customWidth="1"/>
    <col min="12811" max="13056" width="12.85546875" style="281"/>
    <col min="13057" max="13057" width="7.28515625" style="281" customWidth="1"/>
    <col min="13058" max="13058" width="28.140625" style="281" customWidth="1"/>
    <col min="13059" max="13060" width="16.28515625" style="281" customWidth="1"/>
    <col min="13061" max="13061" width="19.42578125" style="281" customWidth="1"/>
    <col min="13062" max="13062" width="25.5703125" style="281" customWidth="1"/>
    <col min="13063" max="13066" width="16.28515625" style="281" customWidth="1"/>
    <col min="13067" max="13312" width="12.85546875" style="281"/>
    <col min="13313" max="13313" width="7.28515625" style="281" customWidth="1"/>
    <col min="13314" max="13314" width="28.140625" style="281" customWidth="1"/>
    <col min="13315" max="13316" width="16.28515625" style="281" customWidth="1"/>
    <col min="13317" max="13317" width="19.42578125" style="281" customWidth="1"/>
    <col min="13318" max="13318" width="25.5703125" style="281" customWidth="1"/>
    <col min="13319" max="13322" width="16.28515625" style="281" customWidth="1"/>
    <col min="13323" max="13568" width="12.85546875" style="281"/>
    <col min="13569" max="13569" width="7.28515625" style="281" customWidth="1"/>
    <col min="13570" max="13570" width="28.140625" style="281" customWidth="1"/>
    <col min="13571" max="13572" width="16.28515625" style="281" customWidth="1"/>
    <col min="13573" max="13573" width="19.42578125" style="281" customWidth="1"/>
    <col min="13574" max="13574" width="25.5703125" style="281" customWidth="1"/>
    <col min="13575" max="13578" width="16.28515625" style="281" customWidth="1"/>
    <col min="13579" max="13824" width="12.85546875" style="281"/>
    <col min="13825" max="13825" width="7.28515625" style="281" customWidth="1"/>
    <col min="13826" max="13826" width="28.140625" style="281" customWidth="1"/>
    <col min="13827" max="13828" width="16.28515625" style="281" customWidth="1"/>
    <col min="13829" max="13829" width="19.42578125" style="281" customWidth="1"/>
    <col min="13830" max="13830" width="25.5703125" style="281" customWidth="1"/>
    <col min="13831" max="13834" width="16.28515625" style="281" customWidth="1"/>
    <col min="13835" max="14080" width="12.85546875" style="281"/>
    <col min="14081" max="14081" width="7.28515625" style="281" customWidth="1"/>
    <col min="14082" max="14082" width="28.140625" style="281" customWidth="1"/>
    <col min="14083" max="14084" width="16.28515625" style="281" customWidth="1"/>
    <col min="14085" max="14085" width="19.42578125" style="281" customWidth="1"/>
    <col min="14086" max="14086" width="25.5703125" style="281" customWidth="1"/>
    <col min="14087" max="14090" width="16.28515625" style="281" customWidth="1"/>
    <col min="14091" max="14336" width="12.85546875" style="281"/>
    <col min="14337" max="14337" width="7.28515625" style="281" customWidth="1"/>
    <col min="14338" max="14338" width="28.140625" style="281" customWidth="1"/>
    <col min="14339" max="14340" width="16.28515625" style="281" customWidth="1"/>
    <col min="14341" max="14341" width="19.42578125" style="281" customWidth="1"/>
    <col min="14342" max="14342" width="25.5703125" style="281" customWidth="1"/>
    <col min="14343" max="14346" width="16.28515625" style="281" customWidth="1"/>
    <col min="14347" max="14592" width="12.85546875" style="281"/>
    <col min="14593" max="14593" width="7.28515625" style="281" customWidth="1"/>
    <col min="14594" max="14594" width="28.140625" style="281" customWidth="1"/>
    <col min="14595" max="14596" width="16.28515625" style="281" customWidth="1"/>
    <col min="14597" max="14597" width="19.42578125" style="281" customWidth="1"/>
    <col min="14598" max="14598" width="25.5703125" style="281" customWidth="1"/>
    <col min="14599" max="14602" width="16.28515625" style="281" customWidth="1"/>
    <col min="14603" max="14848" width="12.85546875" style="281"/>
    <col min="14849" max="14849" width="7.28515625" style="281" customWidth="1"/>
    <col min="14850" max="14850" width="28.140625" style="281" customWidth="1"/>
    <col min="14851" max="14852" width="16.28515625" style="281" customWidth="1"/>
    <col min="14853" max="14853" width="19.42578125" style="281" customWidth="1"/>
    <col min="14854" max="14854" width="25.5703125" style="281" customWidth="1"/>
    <col min="14855" max="14858" width="16.28515625" style="281" customWidth="1"/>
    <col min="14859" max="15104" width="12.85546875" style="281"/>
    <col min="15105" max="15105" width="7.28515625" style="281" customWidth="1"/>
    <col min="15106" max="15106" width="28.140625" style="281" customWidth="1"/>
    <col min="15107" max="15108" width="16.28515625" style="281" customWidth="1"/>
    <col min="15109" max="15109" width="19.42578125" style="281" customWidth="1"/>
    <col min="15110" max="15110" width="25.5703125" style="281" customWidth="1"/>
    <col min="15111" max="15114" width="16.28515625" style="281" customWidth="1"/>
    <col min="15115" max="15360" width="12.85546875" style="281"/>
    <col min="15361" max="15361" width="7.28515625" style="281" customWidth="1"/>
    <col min="15362" max="15362" width="28.140625" style="281" customWidth="1"/>
    <col min="15363" max="15364" width="16.28515625" style="281" customWidth="1"/>
    <col min="15365" max="15365" width="19.42578125" style="281" customWidth="1"/>
    <col min="15366" max="15366" width="25.5703125" style="281" customWidth="1"/>
    <col min="15367" max="15370" width="16.28515625" style="281" customWidth="1"/>
    <col min="15371" max="15616" width="12.85546875" style="281"/>
    <col min="15617" max="15617" width="7.28515625" style="281" customWidth="1"/>
    <col min="15618" max="15618" width="28.140625" style="281" customWidth="1"/>
    <col min="15619" max="15620" width="16.28515625" style="281" customWidth="1"/>
    <col min="15621" max="15621" width="19.42578125" style="281" customWidth="1"/>
    <col min="15622" max="15622" width="25.5703125" style="281" customWidth="1"/>
    <col min="15623" max="15626" width="16.28515625" style="281" customWidth="1"/>
    <col min="15627" max="15872" width="12.85546875" style="281"/>
    <col min="15873" max="15873" width="7.28515625" style="281" customWidth="1"/>
    <col min="15874" max="15874" width="28.140625" style="281" customWidth="1"/>
    <col min="15875" max="15876" width="16.28515625" style="281" customWidth="1"/>
    <col min="15877" max="15877" width="19.42578125" style="281" customWidth="1"/>
    <col min="15878" max="15878" width="25.5703125" style="281" customWidth="1"/>
    <col min="15879" max="15882" width="16.28515625" style="281" customWidth="1"/>
    <col min="15883" max="16128" width="12.85546875" style="281"/>
    <col min="16129" max="16129" width="7.28515625" style="281" customWidth="1"/>
    <col min="16130" max="16130" width="28.140625" style="281" customWidth="1"/>
    <col min="16131" max="16132" width="16.28515625" style="281" customWidth="1"/>
    <col min="16133" max="16133" width="19.42578125" style="281" customWidth="1"/>
    <col min="16134" max="16134" width="25.5703125" style="281" customWidth="1"/>
    <col min="16135" max="16138" width="16.28515625" style="281" customWidth="1"/>
    <col min="16139" max="16384" width="12.85546875" style="281"/>
  </cols>
  <sheetData>
    <row r="1" spans="1:15" ht="21" customHeight="1">
      <c r="A1" s="116" t="s">
        <v>277</v>
      </c>
      <c r="B1" s="116"/>
      <c r="C1" s="118"/>
      <c r="D1" s="51"/>
      <c r="E1" s="51"/>
      <c r="F1" s="280"/>
      <c r="G1" s="280"/>
      <c r="H1" s="280"/>
      <c r="I1" s="280"/>
      <c r="J1" s="461" t="s">
        <v>246</v>
      </c>
      <c r="K1" s="461"/>
      <c r="L1" s="50" t="s">
        <v>854</v>
      </c>
      <c r="M1" s="116"/>
    </row>
    <row r="2" spans="1:15" ht="23.25" customHeight="1">
      <c r="A2" s="484" t="s">
        <v>855</v>
      </c>
      <c r="B2" s="484"/>
      <c r="C2" s="484"/>
      <c r="D2" s="484"/>
      <c r="E2" s="484"/>
      <c r="F2" s="484"/>
      <c r="G2" s="484"/>
      <c r="H2" s="484"/>
      <c r="I2" s="484"/>
      <c r="J2" s="484"/>
      <c r="K2" s="484"/>
    </row>
    <row r="3" spans="1:15" ht="18" customHeight="1">
      <c r="A3" s="427" t="s">
        <v>226</v>
      </c>
      <c r="B3" s="427"/>
      <c r="C3" s="427"/>
      <c r="D3" s="427"/>
      <c r="E3" s="427"/>
      <c r="F3" s="427"/>
      <c r="G3" s="427"/>
      <c r="H3" s="427"/>
      <c r="I3" s="427"/>
      <c r="J3" s="427"/>
      <c r="K3" s="427"/>
      <c r="L3" s="28"/>
      <c r="M3" s="28"/>
      <c r="N3" s="28"/>
      <c r="O3" s="28"/>
    </row>
    <row r="4" spans="1:15" ht="18.75" customHeight="1">
      <c r="A4" s="427" t="str">
        <f>'46-CKNS'!A4:C4</f>
        <v>(Kèm theo Quyết định số          /QĐ-UBND ngày       tháng      năm 2025 của UBND tỉnh Quảng Trị)</v>
      </c>
      <c r="B4" s="427"/>
      <c r="C4" s="427"/>
      <c r="D4" s="427"/>
      <c r="E4" s="427"/>
      <c r="F4" s="427"/>
      <c r="G4" s="427"/>
      <c r="H4" s="427"/>
      <c r="I4" s="427"/>
      <c r="J4" s="427"/>
      <c r="K4" s="427"/>
      <c r="L4" s="28"/>
      <c r="M4" s="28"/>
      <c r="N4" s="28"/>
      <c r="O4" s="28"/>
    </row>
    <row r="5" spans="1:15" ht="19.5" customHeight="1">
      <c r="A5" s="282"/>
      <c r="B5" s="282"/>
      <c r="C5" s="265"/>
      <c r="D5" s="265"/>
      <c r="E5" s="265"/>
      <c r="F5" s="265"/>
      <c r="G5" s="265"/>
      <c r="H5" s="265"/>
      <c r="I5" s="265"/>
      <c r="J5" s="483" t="s">
        <v>0</v>
      </c>
      <c r="K5" s="483"/>
    </row>
    <row r="6" spans="1:15">
      <c r="A6" s="485" t="s">
        <v>612</v>
      </c>
      <c r="B6" s="487" t="s">
        <v>219</v>
      </c>
      <c r="C6" s="485" t="s">
        <v>220</v>
      </c>
      <c r="D6" s="485" t="s">
        <v>56</v>
      </c>
      <c r="E6" s="485" t="s">
        <v>221</v>
      </c>
      <c r="F6" s="485"/>
      <c r="G6" s="485"/>
      <c r="H6" s="485" t="s">
        <v>847</v>
      </c>
      <c r="I6" s="485" t="s">
        <v>848</v>
      </c>
      <c r="J6" s="485" t="s">
        <v>14</v>
      </c>
      <c r="K6" s="485" t="s">
        <v>60</v>
      </c>
    </row>
    <row r="7" spans="1:15">
      <c r="A7" s="485"/>
      <c r="B7" s="487"/>
      <c r="C7" s="485"/>
      <c r="D7" s="485"/>
      <c r="E7" s="485" t="s">
        <v>57</v>
      </c>
      <c r="F7" s="485" t="s">
        <v>849</v>
      </c>
      <c r="G7" s="485"/>
      <c r="H7" s="485"/>
      <c r="I7" s="485"/>
      <c r="J7" s="485"/>
      <c r="K7" s="485"/>
    </row>
    <row r="8" spans="1:15">
      <c r="A8" s="485"/>
      <c r="B8" s="487"/>
      <c r="C8" s="485"/>
      <c r="D8" s="485"/>
      <c r="E8" s="485"/>
      <c r="F8" s="485" t="s">
        <v>850</v>
      </c>
      <c r="G8" s="485" t="s">
        <v>851</v>
      </c>
      <c r="H8" s="485"/>
      <c r="I8" s="485"/>
      <c r="J8" s="485"/>
      <c r="K8" s="485"/>
    </row>
    <row r="9" spans="1:15" ht="29.25" customHeight="1">
      <c r="A9" s="485"/>
      <c r="B9" s="487"/>
      <c r="C9" s="485"/>
      <c r="D9" s="485"/>
      <c r="E9" s="485"/>
      <c r="F9" s="485"/>
      <c r="G9" s="486"/>
      <c r="H9" s="485"/>
      <c r="I9" s="485"/>
      <c r="J9" s="485"/>
      <c r="K9" s="485"/>
    </row>
    <row r="10" spans="1:15">
      <c r="A10" s="184" t="s">
        <v>3</v>
      </c>
      <c r="B10" s="184" t="s">
        <v>23</v>
      </c>
      <c r="C10" s="184">
        <v>1</v>
      </c>
      <c r="D10" s="184" t="s">
        <v>852</v>
      </c>
      <c r="E10" s="184">
        <v>3</v>
      </c>
      <c r="F10" s="184">
        <f>E10+1</f>
        <v>4</v>
      </c>
      <c r="G10" s="184">
        <f>F10+1</f>
        <v>5</v>
      </c>
      <c r="H10" s="184">
        <f>G10+1</f>
        <v>6</v>
      </c>
      <c r="I10" s="184">
        <f t="shared" ref="I10" si="0">H10+1</f>
        <v>7</v>
      </c>
      <c r="J10" s="184">
        <f>I10+1</f>
        <v>8</v>
      </c>
      <c r="K10" s="184">
        <f t="shared" ref="K10" si="1">J10+1</f>
        <v>9</v>
      </c>
    </row>
    <row r="11" spans="1:15">
      <c r="A11" s="283"/>
      <c r="B11" s="284" t="s">
        <v>27</v>
      </c>
      <c r="C11" s="285">
        <v>6321869.1287307367</v>
      </c>
      <c r="D11" s="285">
        <v>3022912.8287307359</v>
      </c>
      <c r="E11" s="285">
        <v>795007.85039511998</v>
      </c>
      <c r="F11" s="285">
        <v>5526861.2783356169</v>
      </c>
      <c r="G11" s="285">
        <v>2227904.9783356162</v>
      </c>
      <c r="H11" s="285">
        <v>6923740.472734631</v>
      </c>
      <c r="I11" s="285">
        <v>2615927.4919215976</v>
      </c>
      <c r="J11" s="285">
        <v>166058.92532261385</v>
      </c>
      <c r="K11" s="285">
        <v>12728639.718709581</v>
      </c>
    </row>
    <row r="12" spans="1:15">
      <c r="A12" s="286">
        <v>1</v>
      </c>
      <c r="B12" s="86" t="s">
        <v>237</v>
      </c>
      <c r="C12" s="287">
        <v>24967.694887879999</v>
      </c>
      <c r="D12" s="287">
        <v>22959.14488788</v>
      </c>
      <c r="E12" s="287">
        <v>9700.5756460000011</v>
      </c>
      <c r="F12" s="287">
        <v>15267.119241879998</v>
      </c>
      <c r="G12" s="287">
        <v>13258.569241880001</v>
      </c>
      <c r="H12" s="287">
        <v>124753.56163473822</v>
      </c>
      <c r="I12" s="287">
        <v>42320.438657912848</v>
      </c>
      <c r="J12" s="287">
        <v>2459.9586676777703</v>
      </c>
      <c r="K12" s="287">
        <v>192493.10384820882</v>
      </c>
    </row>
    <row r="13" spans="1:15">
      <c r="A13" s="286">
        <v>2</v>
      </c>
      <c r="B13" s="86" t="s">
        <v>622</v>
      </c>
      <c r="C13" s="287">
        <v>21579.2193376</v>
      </c>
      <c r="D13" s="287">
        <v>8077.8693376000001</v>
      </c>
      <c r="E13" s="287">
        <v>1019.5040313599999</v>
      </c>
      <c r="F13" s="287">
        <v>20559.715306239999</v>
      </c>
      <c r="G13" s="287">
        <v>7058.3653062399999</v>
      </c>
      <c r="H13" s="287">
        <v>135449.62028520548</v>
      </c>
      <c r="I13" s="287">
        <v>46024.028583453081</v>
      </c>
      <c r="J13" s="287">
        <v>156.83713214555345</v>
      </c>
      <c r="K13" s="287">
        <v>189708.35533840413</v>
      </c>
    </row>
    <row r="14" spans="1:15">
      <c r="A14" s="286">
        <v>3</v>
      </c>
      <c r="B14" s="86" t="s">
        <v>623</v>
      </c>
      <c r="C14" s="287">
        <v>4487.6831187828575</v>
      </c>
      <c r="D14" s="287">
        <v>4167.6831187828575</v>
      </c>
      <c r="E14" s="287">
        <v>2634.923033</v>
      </c>
      <c r="F14" s="287">
        <v>1852.7600857828575</v>
      </c>
      <c r="G14" s="287">
        <v>1532.7600857828572</v>
      </c>
      <c r="H14" s="287">
        <v>47738.703498267438</v>
      </c>
      <c r="I14" s="287">
        <v>15165.652286778441</v>
      </c>
      <c r="J14" s="287">
        <v>0</v>
      </c>
      <c r="K14" s="287">
        <v>67072.038903828739</v>
      </c>
    </row>
    <row r="15" spans="1:15">
      <c r="A15" s="286">
        <v>4</v>
      </c>
      <c r="B15" s="86" t="s">
        <v>624</v>
      </c>
      <c r="C15" s="287">
        <v>1832.98</v>
      </c>
      <c r="D15" s="287">
        <v>1712.98</v>
      </c>
      <c r="E15" s="287">
        <v>1389.7</v>
      </c>
      <c r="F15" s="287">
        <v>443.28</v>
      </c>
      <c r="G15" s="287">
        <v>323.27999999999997</v>
      </c>
      <c r="H15" s="287">
        <v>69340.371521604102</v>
      </c>
      <c r="I15" s="287">
        <v>21116.804972178332</v>
      </c>
      <c r="J15" s="287">
        <v>253.45750000000004</v>
      </c>
      <c r="K15" s="287">
        <v>92423.613993782434</v>
      </c>
    </row>
    <row r="16" spans="1:15">
      <c r="A16" s="286">
        <v>5</v>
      </c>
      <c r="B16" s="86" t="s">
        <v>625</v>
      </c>
      <c r="C16" s="287">
        <v>6725.8038359999991</v>
      </c>
      <c r="D16" s="287">
        <v>6197.1038360000002</v>
      </c>
      <c r="E16" s="287">
        <v>4440.5238360000003</v>
      </c>
      <c r="F16" s="287">
        <v>2285.2799999999988</v>
      </c>
      <c r="G16" s="287">
        <v>1756.58</v>
      </c>
      <c r="H16" s="287">
        <v>139550.33714861155</v>
      </c>
      <c r="I16" s="287">
        <v>46533.843101340382</v>
      </c>
      <c r="J16" s="287">
        <v>864.29494097833867</v>
      </c>
      <c r="K16" s="287">
        <v>193145.57902693027</v>
      </c>
    </row>
    <row r="17" spans="1:11">
      <c r="A17" s="286">
        <v>6</v>
      </c>
      <c r="B17" s="86" t="s">
        <v>626</v>
      </c>
      <c r="C17" s="287">
        <v>35685.980040897142</v>
      </c>
      <c r="D17" s="287">
        <v>31725.630040897144</v>
      </c>
      <c r="E17" s="287">
        <v>11778.2</v>
      </c>
      <c r="F17" s="287">
        <v>23907.780040897142</v>
      </c>
      <c r="G17" s="287">
        <v>19947.430040897143</v>
      </c>
      <c r="H17" s="287">
        <v>97468.018264353421</v>
      </c>
      <c r="I17" s="287">
        <v>42480.243475010939</v>
      </c>
      <c r="J17" s="287">
        <v>1845.5853024956718</v>
      </c>
      <c r="K17" s="287">
        <v>173519.47708275716</v>
      </c>
    </row>
    <row r="18" spans="1:11">
      <c r="A18" s="286">
        <v>7</v>
      </c>
      <c r="B18" s="86" t="s">
        <v>627</v>
      </c>
      <c r="C18" s="287">
        <v>9606.425714285715</v>
      </c>
      <c r="D18" s="287">
        <v>8805.2257142857161</v>
      </c>
      <c r="E18" s="287">
        <v>4660.8200000000006</v>
      </c>
      <c r="F18" s="287">
        <v>4945.6057142857144</v>
      </c>
      <c r="G18" s="287">
        <v>4144.4057142857146</v>
      </c>
      <c r="H18" s="287">
        <v>83614.050335628854</v>
      </c>
      <c r="I18" s="287">
        <v>30317.15112939207</v>
      </c>
      <c r="J18" s="287">
        <v>684.4934214478651</v>
      </c>
      <c r="K18" s="287">
        <v>123420.9206007545</v>
      </c>
    </row>
    <row r="19" spans="1:11">
      <c r="A19" s="286">
        <v>8</v>
      </c>
      <c r="B19" s="86" t="s">
        <v>628</v>
      </c>
      <c r="C19" s="287">
        <v>2875.4959999999996</v>
      </c>
      <c r="D19" s="287">
        <v>2675.4960000000001</v>
      </c>
      <c r="E19" s="287">
        <v>1425.2</v>
      </c>
      <c r="F19" s="287">
        <v>1450.2959999999996</v>
      </c>
      <c r="G19" s="287">
        <v>1250.296</v>
      </c>
      <c r="H19" s="287">
        <v>63822.867406257559</v>
      </c>
      <c r="I19" s="287">
        <v>20155.995328129666</v>
      </c>
      <c r="J19" s="287">
        <v>448.5</v>
      </c>
      <c r="K19" s="287">
        <v>87102.85873438722</v>
      </c>
    </row>
    <row r="20" spans="1:11">
      <c r="A20" s="286">
        <v>9</v>
      </c>
      <c r="B20" s="86" t="s">
        <v>629</v>
      </c>
      <c r="C20" s="287">
        <v>8286.2039999999997</v>
      </c>
      <c r="D20" s="287">
        <v>7405.3040000000001</v>
      </c>
      <c r="E20" s="287">
        <v>4546.7</v>
      </c>
      <c r="F20" s="287">
        <v>3739.5039999999999</v>
      </c>
      <c r="G20" s="287">
        <v>2858.6039999999998</v>
      </c>
      <c r="H20" s="287">
        <v>72037.209561056021</v>
      </c>
      <c r="I20" s="287">
        <v>24711.096753255937</v>
      </c>
      <c r="J20" s="287">
        <v>426.6945269504514</v>
      </c>
      <c r="K20" s="287">
        <v>104580.30484126242</v>
      </c>
    </row>
    <row r="21" spans="1:11">
      <c r="A21" s="286">
        <v>10</v>
      </c>
      <c r="B21" s="86" t="s">
        <v>238</v>
      </c>
      <c r="C21" s="287">
        <v>54803.903125611432</v>
      </c>
      <c r="D21" s="287">
        <v>44770.753125611431</v>
      </c>
      <c r="E21" s="287">
        <v>9839.9948057600013</v>
      </c>
      <c r="F21" s="287">
        <v>44963.908319851427</v>
      </c>
      <c r="G21" s="287">
        <v>34930.758319851426</v>
      </c>
      <c r="H21" s="287">
        <v>65387.726935250248</v>
      </c>
      <c r="I21" s="287">
        <v>31538.84268284059</v>
      </c>
      <c r="J21" s="287">
        <v>0</v>
      </c>
      <c r="K21" s="287">
        <v>141697.32274370227</v>
      </c>
    </row>
    <row r="22" spans="1:11">
      <c r="A22" s="286">
        <v>11</v>
      </c>
      <c r="B22" s="86" t="s">
        <v>630</v>
      </c>
      <c r="C22" s="287">
        <v>9908.559861571428</v>
      </c>
      <c r="D22" s="287">
        <v>9546.7598615714287</v>
      </c>
      <c r="E22" s="287">
        <v>3983.3383429999999</v>
      </c>
      <c r="F22" s="287">
        <v>5925.2215185714285</v>
      </c>
      <c r="G22" s="287">
        <v>5563.4215185714284</v>
      </c>
      <c r="H22" s="287">
        <v>39097.419302601847</v>
      </c>
      <c r="I22" s="287">
        <v>15071.088249286873</v>
      </c>
      <c r="J22" s="287">
        <v>299.5</v>
      </c>
      <c r="K22" s="287">
        <v>64014.767413460155</v>
      </c>
    </row>
    <row r="23" spans="1:11">
      <c r="A23" s="286">
        <v>12</v>
      </c>
      <c r="B23" s="86" t="s">
        <v>631</v>
      </c>
      <c r="C23" s="287">
        <v>61353.9</v>
      </c>
      <c r="D23" s="287">
        <v>49315.65</v>
      </c>
      <c r="E23" s="287">
        <v>9546.5</v>
      </c>
      <c r="F23" s="287">
        <v>51807.4</v>
      </c>
      <c r="G23" s="287">
        <v>39769.15</v>
      </c>
      <c r="H23" s="287">
        <v>81851.165879884851</v>
      </c>
      <c r="I23" s="287">
        <v>32772.903306451168</v>
      </c>
      <c r="J23" s="287">
        <v>4920.306776656761</v>
      </c>
      <c r="K23" s="287">
        <v>168860.02596299278</v>
      </c>
    </row>
    <row r="24" spans="1:11">
      <c r="A24" s="286">
        <v>13</v>
      </c>
      <c r="B24" s="86" t="s">
        <v>632</v>
      </c>
      <c r="C24" s="287">
        <v>10016</v>
      </c>
      <c r="D24" s="287">
        <v>8816</v>
      </c>
      <c r="E24" s="287">
        <v>4338</v>
      </c>
      <c r="F24" s="287">
        <v>5678</v>
      </c>
      <c r="G24" s="287">
        <v>4478</v>
      </c>
      <c r="H24" s="287">
        <v>70729.277107728543</v>
      </c>
      <c r="I24" s="287">
        <v>25264.369284886368</v>
      </c>
      <c r="J24" s="287">
        <v>1589.0481925305526</v>
      </c>
      <c r="K24" s="287">
        <v>106398.69458514547</v>
      </c>
    </row>
    <row r="25" spans="1:11">
      <c r="A25" s="286">
        <v>14</v>
      </c>
      <c r="B25" s="86" t="s">
        <v>633</v>
      </c>
      <c r="C25" s="287">
        <v>31144.28</v>
      </c>
      <c r="D25" s="287">
        <v>23107.53</v>
      </c>
      <c r="E25" s="287">
        <v>4709.2800000000007</v>
      </c>
      <c r="F25" s="287">
        <v>26435</v>
      </c>
      <c r="G25" s="287">
        <v>18398.25</v>
      </c>
      <c r="H25" s="287">
        <v>93501.14792402141</v>
      </c>
      <c r="I25" s="287">
        <v>32827.040212492793</v>
      </c>
      <c r="J25" s="287">
        <v>441.82887365676106</v>
      </c>
      <c r="K25" s="287">
        <v>149877.54701017097</v>
      </c>
    </row>
    <row r="26" spans="1:11">
      <c r="A26" s="286">
        <v>15</v>
      </c>
      <c r="B26" s="86" t="s">
        <v>239</v>
      </c>
      <c r="C26" s="287">
        <v>46756.1</v>
      </c>
      <c r="D26" s="287">
        <v>34734.35</v>
      </c>
      <c r="E26" s="287">
        <v>9810.5</v>
      </c>
      <c r="F26" s="287">
        <v>36945.599999999999</v>
      </c>
      <c r="G26" s="287">
        <v>24923.85</v>
      </c>
      <c r="H26" s="287">
        <v>108525.05091285671</v>
      </c>
      <c r="I26" s="287">
        <v>40714.57001531103</v>
      </c>
      <c r="J26" s="287">
        <v>840.75877567366842</v>
      </c>
      <c r="K26" s="287">
        <v>184814.72970384141</v>
      </c>
    </row>
    <row r="27" spans="1:11">
      <c r="A27" s="286">
        <v>16</v>
      </c>
      <c r="B27" s="86" t="s">
        <v>634</v>
      </c>
      <c r="C27" s="287">
        <v>24220.29</v>
      </c>
      <c r="D27" s="287">
        <v>18210.54</v>
      </c>
      <c r="E27" s="287">
        <v>7055.29</v>
      </c>
      <c r="F27" s="287">
        <v>17165</v>
      </c>
      <c r="G27" s="287">
        <v>11155.25</v>
      </c>
      <c r="H27" s="287">
        <v>86321.096565144369</v>
      </c>
      <c r="I27" s="287">
        <v>29678.377401746271</v>
      </c>
      <c r="J27" s="287">
        <v>3210.1900328020993</v>
      </c>
      <c r="K27" s="287">
        <v>137420.20399969275</v>
      </c>
    </row>
    <row r="28" spans="1:11">
      <c r="A28" s="286">
        <v>17</v>
      </c>
      <c r="B28" s="86" t="s">
        <v>635</v>
      </c>
      <c r="C28" s="287">
        <v>125228.554</v>
      </c>
      <c r="D28" s="287">
        <v>85206.054000000004</v>
      </c>
      <c r="E28" s="287">
        <v>11878.554</v>
      </c>
      <c r="F28" s="287">
        <v>113350</v>
      </c>
      <c r="G28" s="287">
        <v>73327.5</v>
      </c>
      <c r="H28" s="287">
        <v>95986.855015061912</v>
      </c>
      <c r="I28" s="287">
        <v>33321.588892871099</v>
      </c>
      <c r="J28" s="287">
        <v>3245.6330944090059</v>
      </c>
      <c r="K28" s="287">
        <v>217760.13100234201</v>
      </c>
    </row>
    <row r="29" spans="1:11">
      <c r="A29" s="286">
        <v>18</v>
      </c>
      <c r="B29" s="86" t="s">
        <v>240</v>
      </c>
      <c r="C29" s="287">
        <v>112222</v>
      </c>
      <c r="D29" s="287">
        <v>88175.5</v>
      </c>
      <c r="E29" s="287">
        <v>19562</v>
      </c>
      <c r="F29" s="287">
        <v>92660</v>
      </c>
      <c r="G29" s="287">
        <v>68613.5</v>
      </c>
      <c r="H29" s="287">
        <v>91203.408229597029</v>
      </c>
      <c r="I29" s="287">
        <v>38777.893158042396</v>
      </c>
      <c r="J29" s="287">
        <v>5560.1341502861997</v>
      </c>
      <c r="K29" s="287">
        <v>223716.93553792563</v>
      </c>
    </row>
    <row r="30" spans="1:11">
      <c r="A30" s="286">
        <v>19</v>
      </c>
      <c r="B30" s="86" t="s">
        <v>636</v>
      </c>
      <c r="C30" s="287">
        <v>45206.81</v>
      </c>
      <c r="D30" s="287">
        <v>31123.809999999998</v>
      </c>
      <c r="E30" s="287">
        <v>5822.8099999999995</v>
      </c>
      <c r="F30" s="287">
        <v>39384</v>
      </c>
      <c r="G30" s="287">
        <v>25301</v>
      </c>
      <c r="H30" s="287">
        <v>117918.8891969285</v>
      </c>
      <c r="I30" s="287">
        <v>44029.262590687875</v>
      </c>
      <c r="J30" s="287">
        <v>974.70983913864438</v>
      </c>
      <c r="K30" s="287">
        <v>194046.67162675501</v>
      </c>
    </row>
    <row r="31" spans="1:11">
      <c r="A31" s="286">
        <v>20</v>
      </c>
      <c r="B31" s="86" t="s">
        <v>637</v>
      </c>
      <c r="C31" s="287">
        <v>23252.065999999999</v>
      </c>
      <c r="D31" s="287">
        <v>17238.565999999999</v>
      </c>
      <c r="E31" s="287">
        <v>5807.0659999999998</v>
      </c>
      <c r="F31" s="287">
        <v>17445</v>
      </c>
      <c r="G31" s="287">
        <v>11431.5</v>
      </c>
      <c r="H31" s="287">
        <v>99970.176294013101</v>
      </c>
      <c r="I31" s="287">
        <v>37454.497875813708</v>
      </c>
      <c r="J31" s="287">
        <v>1117.0904874739424</v>
      </c>
      <c r="K31" s="287">
        <v>155780.33065730074</v>
      </c>
    </row>
    <row r="32" spans="1:11">
      <c r="A32" s="286">
        <v>21</v>
      </c>
      <c r="B32" s="86" t="s">
        <v>638</v>
      </c>
      <c r="C32" s="287">
        <v>1657.2</v>
      </c>
      <c r="D32" s="287">
        <v>1657.2</v>
      </c>
      <c r="E32" s="287">
        <v>150</v>
      </c>
      <c r="F32" s="287">
        <v>1507.2</v>
      </c>
      <c r="G32" s="287">
        <v>1507.2</v>
      </c>
      <c r="H32" s="287">
        <v>88240.279205489394</v>
      </c>
      <c r="I32" s="287">
        <v>28822.920607024604</v>
      </c>
      <c r="J32" s="287">
        <v>0</v>
      </c>
      <c r="K32" s="287">
        <v>118720.39981251399</v>
      </c>
    </row>
    <row r="33" spans="1:11">
      <c r="A33" s="286">
        <v>22</v>
      </c>
      <c r="B33" s="86" t="s">
        <v>639</v>
      </c>
      <c r="C33" s="287">
        <v>54359.9</v>
      </c>
      <c r="D33" s="287">
        <v>48346.85</v>
      </c>
      <c r="E33" s="287">
        <v>12140.4</v>
      </c>
      <c r="F33" s="287">
        <v>42219.5</v>
      </c>
      <c r="G33" s="287">
        <v>36206.449999999997</v>
      </c>
      <c r="H33" s="287">
        <v>119774.5904014261</v>
      </c>
      <c r="I33" s="287">
        <v>47507.830003619347</v>
      </c>
      <c r="J33" s="287">
        <v>6304.7306962661532</v>
      </c>
      <c r="K33" s="287">
        <v>221934.00110131162</v>
      </c>
    </row>
    <row r="34" spans="1:11">
      <c r="A34" s="286">
        <v>23</v>
      </c>
      <c r="B34" s="86" t="s">
        <v>241</v>
      </c>
      <c r="C34" s="287">
        <v>60863.688699999999</v>
      </c>
      <c r="D34" s="287">
        <v>43259.3387</v>
      </c>
      <c r="E34" s="287">
        <v>9244.6887000000006</v>
      </c>
      <c r="F34" s="287">
        <v>51619</v>
      </c>
      <c r="G34" s="287">
        <v>34014.65</v>
      </c>
      <c r="H34" s="287">
        <v>106109.2076323393</v>
      </c>
      <c r="I34" s="287">
        <v>42487.234261868878</v>
      </c>
      <c r="J34" s="287">
        <v>1534.1666530288803</v>
      </c>
      <c r="K34" s="287">
        <v>193389.94724723705</v>
      </c>
    </row>
    <row r="35" spans="1:11">
      <c r="A35" s="286">
        <v>24</v>
      </c>
      <c r="B35" s="86" t="s">
        <v>640</v>
      </c>
      <c r="C35" s="287">
        <v>64683.8</v>
      </c>
      <c r="D35" s="287">
        <v>34659.5</v>
      </c>
      <c r="E35" s="287">
        <v>8981.7999999999993</v>
      </c>
      <c r="F35" s="287">
        <v>55702</v>
      </c>
      <c r="G35" s="287">
        <v>25677.7</v>
      </c>
      <c r="H35" s="287">
        <v>108673.79419414383</v>
      </c>
      <c r="I35" s="287">
        <v>37286.290281541864</v>
      </c>
      <c r="J35" s="287">
        <v>2499.0003772100936</v>
      </c>
      <c r="K35" s="287">
        <v>183118.58485289579</v>
      </c>
    </row>
    <row r="36" spans="1:11">
      <c r="A36" s="286">
        <v>25</v>
      </c>
      <c r="B36" s="86" t="s">
        <v>641</v>
      </c>
      <c r="C36" s="287">
        <v>115921.95</v>
      </c>
      <c r="D36" s="287">
        <v>91876.95</v>
      </c>
      <c r="E36" s="287">
        <v>21661.95</v>
      </c>
      <c r="F36" s="287">
        <v>94260</v>
      </c>
      <c r="G36" s="287">
        <v>70215</v>
      </c>
      <c r="H36" s="287">
        <v>98165.186467053471</v>
      </c>
      <c r="I36" s="287">
        <v>50293.62082307339</v>
      </c>
      <c r="J36" s="287">
        <v>5559.1341987784981</v>
      </c>
      <c r="K36" s="287">
        <v>245894.89148890533</v>
      </c>
    </row>
    <row r="37" spans="1:11">
      <c r="A37" s="286">
        <v>26</v>
      </c>
      <c r="B37" s="86" t="s">
        <v>642</v>
      </c>
      <c r="C37" s="287">
        <v>45944.520000000004</v>
      </c>
      <c r="D37" s="287">
        <v>31936.420000000002</v>
      </c>
      <c r="E37" s="287">
        <v>7732.5199999999995</v>
      </c>
      <c r="F37" s="287">
        <v>38212.000000000007</v>
      </c>
      <c r="G37" s="287">
        <v>24203.9</v>
      </c>
      <c r="H37" s="287">
        <v>95514.224849743056</v>
      </c>
      <c r="I37" s="287">
        <v>35642.486186785551</v>
      </c>
      <c r="J37" s="287">
        <v>2602.7078962773303</v>
      </c>
      <c r="K37" s="287">
        <v>165695.83893280596</v>
      </c>
    </row>
    <row r="38" spans="1:11">
      <c r="A38" s="286">
        <v>27</v>
      </c>
      <c r="B38" s="86" t="s">
        <v>643</v>
      </c>
      <c r="C38" s="287">
        <v>53598.51</v>
      </c>
      <c r="D38" s="287">
        <v>45580.810000000005</v>
      </c>
      <c r="E38" s="287">
        <v>9468.51</v>
      </c>
      <c r="F38" s="287">
        <v>44130</v>
      </c>
      <c r="G38" s="287">
        <v>36112.300000000003</v>
      </c>
      <c r="H38" s="287">
        <v>84136.256591841229</v>
      </c>
      <c r="I38" s="287">
        <v>36240.053229184239</v>
      </c>
      <c r="J38" s="287">
        <v>5178.8165236612913</v>
      </c>
      <c r="K38" s="287">
        <v>171135.93634468675</v>
      </c>
    </row>
    <row r="39" spans="1:11">
      <c r="A39" s="286">
        <v>28</v>
      </c>
      <c r="B39" s="86" t="s">
        <v>242</v>
      </c>
      <c r="C39" s="287">
        <v>2221582</v>
      </c>
      <c r="D39" s="287">
        <v>471759.65</v>
      </c>
      <c r="E39" s="287">
        <v>135767</v>
      </c>
      <c r="F39" s="287">
        <v>2085815</v>
      </c>
      <c r="G39" s="287">
        <v>335992.65</v>
      </c>
      <c r="H39" s="287">
        <v>41681.017458717273</v>
      </c>
      <c r="I39" s="287">
        <v>63053.909435670044</v>
      </c>
      <c r="J39" s="287">
        <v>30273.829300765436</v>
      </c>
      <c r="K39" s="287">
        <v>606768.40619515278</v>
      </c>
    </row>
    <row r="40" spans="1:11">
      <c r="A40" s="286">
        <v>29</v>
      </c>
      <c r="B40" s="86" t="s">
        <v>644</v>
      </c>
      <c r="C40" s="287">
        <v>687856</v>
      </c>
      <c r="D40" s="287">
        <v>219356.45</v>
      </c>
      <c r="E40" s="287">
        <v>34958</v>
      </c>
      <c r="F40" s="287">
        <v>652898</v>
      </c>
      <c r="G40" s="287">
        <v>184398.45</v>
      </c>
      <c r="H40" s="287">
        <v>47891.188896264248</v>
      </c>
      <c r="I40" s="287">
        <v>29422.896187295475</v>
      </c>
      <c r="J40" s="287">
        <v>8033.9718414552772</v>
      </c>
      <c r="K40" s="287">
        <v>304704.50692501501</v>
      </c>
    </row>
    <row r="41" spans="1:11">
      <c r="A41" s="286">
        <v>30</v>
      </c>
      <c r="B41" s="86" t="s">
        <v>645</v>
      </c>
      <c r="C41" s="287">
        <v>100875</v>
      </c>
      <c r="D41" s="287">
        <v>68638.149999999994</v>
      </c>
      <c r="E41" s="287">
        <v>16928</v>
      </c>
      <c r="F41" s="287">
        <v>83947</v>
      </c>
      <c r="G41" s="287">
        <v>51710.15</v>
      </c>
      <c r="H41" s="287">
        <v>81403.62081363867</v>
      </c>
      <c r="I41" s="287">
        <v>36164.410394463252</v>
      </c>
      <c r="J41" s="287">
        <v>4256.4397977321969</v>
      </c>
      <c r="K41" s="287">
        <v>190462.62100583411</v>
      </c>
    </row>
    <row r="42" spans="1:11">
      <c r="A42" s="286">
        <v>31</v>
      </c>
      <c r="B42" s="86" t="s">
        <v>243</v>
      </c>
      <c r="C42" s="287">
        <v>157532</v>
      </c>
      <c r="D42" s="287">
        <v>109487.9</v>
      </c>
      <c r="E42" s="287">
        <v>18633</v>
      </c>
      <c r="F42" s="287">
        <v>138899</v>
      </c>
      <c r="G42" s="287">
        <v>90854.9</v>
      </c>
      <c r="H42" s="287">
        <v>100695.78409448543</v>
      </c>
      <c r="I42" s="287">
        <v>41062.566206011834</v>
      </c>
      <c r="J42" s="287">
        <v>3882.8084660716268</v>
      </c>
      <c r="K42" s="287">
        <v>255129.05876656887</v>
      </c>
    </row>
    <row r="43" spans="1:11">
      <c r="A43" s="286">
        <v>32</v>
      </c>
      <c r="B43" s="86" t="s">
        <v>646</v>
      </c>
      <c r="C43" s="287">
        <v>75608</v>
      </c>
      <c r="D43" s="287">
        <v>51594.2</v>
      </c>
      <c r="E43" s="287">
        <v>8434</v>
      </c>
      <c r="F43" s="287">
        <v>67174</v>
      </c>
      <c r="G43" s="287">
        <v>43160.2</v>
      </c>
      <c r="H43" s="287">
        <v>93511.135283007112</v>
      </c>
      <c r="I43" s="287">
        <v>27543.667042138244</v>
      </c>
      <c r="J43" s="287">
        <v>8103.5323752322056</v>
      </c>
      <c r="K43" s="287">
        <v>180752.53470037755</v>
      </c>
    </row>
    <row r="44" spans="1:11">
      <c r="A44" s="286">
        <v>33</v>
      </c>
      <c r="B44" s="86" t="s">
        <v>647</v>
      </c>
      <c r="C44" s="287">
        <v>40019</v>
      </c>
      <c r="D44" s="287">
        <v>33608.949999999997</v>
      </c>
      <c r="E44" s="287">
        <v>9977</v>
      </c>
      <c r="F44" s="287">
        <v>30042</v>
      </c>
      <c r="G44" s="287">
        <v>23631.95</v>
      </c>
      <c r="H44" s="287">
        <v>99945.298592165302</v>
      </c>
      <c r="I44" s="287">
        <v>35369.276880927893</v>
      </c>
      <c r="J44" s="287">
        <v>4546.5689079854646</v>
      </c>
      <c r="K44" s="287">
        <v>173470.09438107864</v>
      </c>
    </row>
    <row r="45" spans="1:11">
      <c r="A45" s="286">
        <v>34</v>
      </c>
      <c r="B45" s="86" t="s">
        <v>648</v>
      </c>
      <c r="C45" s="287">
        <v>5028</v>
      </c>
      <c r="D45" s="287">
        <v>4619.8999999999996</v>
      </c>
      <c r="E45" s="287">
        <v>1733</v>
      </c>
      <c r="F45" s="287">
        <v>3295</v>
      </c>
      <c r="G45" s="287">
        <v>2886.9</v>
      </c>
      <c r="H45" s="287">
        <v>100529.26523426959</v>
      </c>
      <c r="I45" s="287">
        <v>29696.017599908595</v>
      </c>
      <c r="J45" s="287">
        <v>2511.0584445291042</v>
      </c>
      <c r="K45" s="287">
        <v>137356.24127870728</v>
      </c>
    </row>
    <row r="46" spans="1:11">
      <c r="A46" s="286">
        <v>35</v>
      </c>
      <c r="B46" s="87" t="s">
        <v>244</v>
      </c>
      <c r="C46" s="287">
        <v>67507.877084985419</v>
      </c>
      <c r="D46" s="287">
        <v>53087.576233492582</v>
      </c>
      <c r="E46" s="287">
        <v>15361.396356802979</v>
      </c>
      <c r="F46" s="287">
        <v>52146.48072818244</v>
      </c>
      <c r="G46" s="287">
        <v>37726.179876689603</v>
      </c>
      <c r="H46" s="287">
        <v>153783.37009675603</v>
      </c>
      <c r="I46" s="287">
        <v>56797.252222286508</v>
      </c>
      <c r="J46" s="287">
        <v>2878.9477396391285</v>
      </c>
      <c r="K46" s="287">
        <v>266547.14629217423</v>
      </c>
    </row>
    <row r="47" spans="1:11">
      <c r="A47" s="286">
        <v>36</v>
      </c>
      <c r="B47" s="87" t="s">
        <v>649</v>
      </c>
      <c r="C47" s="287">
        <v>47213.609506911467</v>
      </c>
      <c r="D47" s="287">
        <v>33181.741878473229</v>
      </c>
      <c r="E47" s="287">
        <v>7736.9328296429294</v>
      </c>
      <c r="F47" s="287">
        <v>39476.676677268537</v>
      </c>
      <c r="G47" s="287">
        <v>25444.809048830299</v>
      </c>
      <c r="H47" s="287">
        <v>90092.231693375827</v>
      </c>
      <c r="I47" s="287">
        <v>30943.281321348732</v>
      </c>
      <c r="J47" s="287">
        <v>943</v>
      </c>
      <c r="K47" s="287">
        <v>155160.25489319779</v>
      </c>
    </row>
    <row r="48" spans="1:11">
      <c r="A48" s="286">
        <v>37</v>
      </c>
      <c r="B48" s="87" t="s">
        <v>650</v>
      </c>
      <c r="C48" s="287">
        <v>31436.146657707948</v>
      </c>
      <c r="D48" s="287">
        <v>25833.436686865309</v>
      </c>
      <c r="E48" s="287">
        <v>7790.9168349476367</v>
      </c>
      <c r="F48" s="287">
        <v>23645.22982276031</v>
      </c>
      <c r="G48" s="287">
        <v>18042.51985191767</v>
      </c>
      <c r="H48" s="287">
        <v>74445.172165231881</v>
      </c>
      <c r="I48" s="287">
        <v>25276.053915701679</v>
      </c>
      <c r="J48" s="287">
        <v>3499.4925310981375</v>
      </c>
      <c r="K48" s="287">
        <v>129054.15529889699</v>
      </c>
    </row>
    <row r="49" spans="1:11">
      <c r="A49" s="286">
        <v>38</v>
      </c>
      <c r="B49" s="87" t="s">
        <v>651</v>
      </c>
      <c r="C49" s="287">
        <v>12428.90826268212</v>
      </c>
      <c r="D49" s="287">
        <v>10426.893762490825</v>
      </c>
      <c r="E49" s="287">
        <v>4262.7216622035266</v>
      </c>
      <c r="F49" s="287">
        <v>8166.1866004785934</v>
      </c>
      <c r="G49" s="287">
        <v>6164.1721002872991</v>
      </c>
      <c r="H49" s="287">
        <v>90818.759388189443</v>
      </c>
      <c r="I49" s="287">
        <v>31781.749888985974</v>
      </c>
      <c r="J49" s="287">
        <v>903.5</v>
      </c>
      <c r="K49" s="287">
        <v>133930.90303966624</v>
      </c>
    </row>
    <row r="50" spans="1:11">
      <c r="A50" s="286">
        <v>39</v>
      </c>
      <c r="B50" s="87" t="s">
        <v>652</v>
      </c>
      <c r="C50" s="287">
        <v>24114.031194291216</v>
      </c>
      <c r="D50" s="287">
        <v>21310.623670890993</v>
      </c>
      <c r="E50" s="287">
        <v>4510.5311955549641</v>
      </c>
      <c r="F50" s="287">
        <v>19603.499998736253</v>
      </c>
      <c r="G50" s="287">
        <v>16800.092475336027</v>
      </c>
      <c r="H50" s="287">
        <v>76285.598726997079</v>
      </c>
      <c r="I50" s="287">
        <v>27763.543102527561</v>
      </c>
      <c r="J50" s="287">
        <v>2279.2263249868283</v>
      </c>
      <c r="K50" s="287">
        <v>127638.99182540245</v>
      </c>
    </row>
    <row r="51" spans="1:11">
      <c r="A51" s="286">
        <v>40</v>
      </c>
      <c r="B51" s="87" t="s">
        <v>653</v>
      </c>
      <c r="C51" s="287">
        <v>10953.425974542513</v>
      </c>
      <c r="D51" s="287">
        <v>10951.176583715163</v>
      </c>
      <c r="E51" s="287">
        <v>1303.0606439700048</v>
      </c>
      <c r="F51" s="287">
        <v>9650.3653305725093</v>
      </c>
      <c r="G51" s="287">
        <v>9648.1159397451593</v>
      </c>
      <c r="H51" s="287">
        <v>116665.41938102606</v>
      </c>
      <c r="I51" s="287">
        <v>36904.467704149087</v>
      </c>
      <c r="J51" s="287">
        <v>2592.2242743390975</v>
      </c>
      <c r="K51" s="287">
        <v>167113.2879432294</v>
      </c>
    </row>
    <row r="52" spans="1:11">
      <c r="A52" s="286">
        <v>41</v>
      </c>
      <c r="B52" s="87" t="s">
        <v>654</v>
      </c>
      <c r="C52" s="287">
        <v>27576.001318879302</v>
      </c>
      <c r="D52" s="287">
        <v>26323.051184071897</v>
      </c>
      <c r="E52" s="287">
        <v>10494.440476877973</v>
      </c>
      <c r="F52" s="287">
        <v>17081.56084200133</v>
      </c>
      <c r="G52" s="287">
        <v>15828.610707193922</v>
      </c>
      <c r="H52" s="287">
        <v>60018.263152049352</v>
      </c>
      <c r="I52" s="287">
        <v>24688.103971053941</v>
      </c>
      <c r="J52" s="287">
        <v>1994.7730711338154</v>
      </c>
      <c r="K52" s="287">
        <v>113024.19137830901</v>
      </c>
    </row>
    <row r="53" spans="1:11">
      <c r="A53" s="286">
        <v>42</v>
      </c>
      <c r="B53" s="86" t="s">
        <v>656</v>
      </c>
      <c r="C53" s="287">
        <v>104329</v>
      </c>
      <c r="D53" s="287">
        <v>92109.55</v>
      </c>
      <c r="E53" s="287">
        <v>15443</v>
      </c>
      <c r="F53" s="287">
        <v>88886</v>
      </c>
      <c r="G53" s="287">
        <v>76666.55</v>
      </c>
      <c r="H53" s="287">
        <v>50161.567749419635</v>
      </c>
      <c r="I53" s="287">
        <v>40530.185940438365</v>
      </c>
      <c r="J53" s="287">
        <v>334.07000000000016</v>
      </c>
      <c r="K53" s="287">
        <v>183135.37368985801</v>
      </c>
    </row>
    <row r="54" spans="1:11">
      <c r="A54" s="286">
        <v>43</v>
      </c>
      <c r="B54" s="86" t="s">
        <v>657</v>
      </c>
      <c r="C54" s="287">
        <v>44409</v>
      </c>
      <c r="D54" s="287">
        <v>32395.5</v>
      </c>
      <c r="E54" s="287">
        <v>7555</v>
      </c>
      <c r="F54" s="287">
        <v>36854</v>
      </c>
      <c r="G54" s="287">
        <v>24840.5</v>
      </c>
      <c r="H54" s="287">
        <v>96170.816408714571</v>
      </c>
      <c r="I54" s="287">
        <v>36620.41015231621</v>
      </c>
      <c r="J54" s="287">
        <v>350.71499999999992</v>
      </c>
      <c r="K54" s="287">
        <v>165537.44156103078</v>
      </c>
    </row>
    <row r="55" spans="1:11">
      <c r="A55" s="286">
        <v>44</v>
      </c>
      <c r="B55" s="86" t="s">
        <v>658</v>
      </c>
      <c r="C55" s="287">
        <v>7103</v>
      </c>
      <c r="D55" s="287">
        <v>6297.75</v>
      </c>
      <c r="E55" s="287">
        <v>3825</v>
      </c>
      <c r="F55" s="287">
        <v>3278</v>
      </c>
      <c r="G55" s="287">
        <v>2472.75</v>
      </c>
      <c r="H55" s="287">
        <v>78808.453358931481</v>
      </c>
      <c r="I55" s="287">
        <v>27943.722865044027</v>
      </c>
      <c r="J55" s="287">
        <v>0</v>
      </c>
      <c r="K55" s="287">
        <v>113049.9262239755</v>
      </c>
    </row>
    <row r="56" spans="1:11">
      <c r="A56" s="286">
        <v>45</v>
      </c>
      <c r="B56" s="86" t="s">
        <v>659</v>
      </c>
      <c r="C56" s="287">
        <v>18944</v>
      </c>
      <c r="D56" s="287">
        <v>15310.25</v>
      </c>
      <c r="E56" s="287">
        <v>5130</v>
      </c>
      <c r="F56" s="287">
        <v>13814</v>
      </c>
      <c r="G56" s="287">
        <v>10180.25</v>
      </c>
      <c r="H56" s="287">
        <v>65062.225520655571</v>
      </c>
      <c r="I56" s="287">
        <v>23220.343498670391</v>
      </c>
      <c r="J56" s="287">
        <v>0</v>
      </c>
      <c r="K56" s="287">
        <v>103592.81901932597</v>
      </c>
    </row>
    <row r="57" spans="1:11">
      <c r="A57" s="286">
        <v>46</v>
      </c>
      <c r="B57" s="86" t="s">
        <v>660</v>
      </c>
      <c r="C57" s="287">
        <v>8920</v>
      </c>
      <c r="D57" s="287">
        <v>8837.0499999999993</v>
      </c>
      <c r="E57" s="287">
        <v>3002</v>
      </c>
      <c r="F57" s="287">
        <v>5918</v>
      </c>
      <c r="G57" s="287">
        <v>5835.05</v>
      </c>
      <c r="H57" s="287">
        <v>64209.996931081361</v>
      </c>
      <c r="I57" s="287">
        <v>22186.153079314998</v>
      </c>
      <c r="J57" s="287">
        <v>76.694999999999993</v>
      </c>
      <c r="K57" s="287">
        <v>95309.895010396373</v>
      </c>
    </row>
    <row r="58" spans="1:11">
      <c r="A58" s="286">
        <v>47</v>
      </c>
      <c r="B58" s="86" t="s">
        <v>661</v>
      </c>
      <c r="C58" s="287">
        <v>24544</v>
      </c>
      <c r="D58" s="287">
        <v>18537.25</v>
      </c>
      <c r="E58" s="287">
        <v>3460</v>
      </c>
      <c r="F58" s="287">
        <v>21084</v>
      </c>
      <c r="G58" s="287">
        <v>15077.25</v>
      </c>
      <c r="H58" s="287">
        <v>100219.68849967959</v>
      </c>
      <c r="I58" s="287">
        <v>35651.201392119838</v>
      </c>
      <c r="J58" s="287">
        <v>7.9499999999999886</v>
      </c>
      <c r="K58" s="287">
        <v>154416.08989179943</v>
      </c>
    </row>
    <row r="59" spans="1:11">
      <c r="A59" s="286">
        <v>48</v>
      </c>
      <c r="B59" s="86" t="s">
        <v>662</v>
      </c>
      <c r="C59" s="287">
        <v>31628</v>
      </c>
      <c r="D59" s="287">
        <v>13613.75</v>
      </c>
      <c r="E59" s="287">
        <v>7550</v>
      </c>
      <c r="F59" s="287">
        <v>24078</v>
      </c>
      <c r="G59" s="287">
        <v>6063.75</v>
      </c>
      <c r="H59" s="287">
        <v>91117.275364759145</v>
      </c>
      <c r="I59" s="287">
        <v>31810.77882218692</v>
      </c>
      <c r="J59" s="287">
        <v>819.7</v>
      </c>
      <c r="K59" s="287">
        <v>137361.50418694605</v>
      </c>
    </row>
    <row r="60" spans="1:11">
      <c r="A60" s="286">
        <v>49</v>
      </c>
      <c r="B60" s="86" t="s">
        <v>663</v>
      </c>
      <c r="C60" s="287">
        <v>40270</v>
      </c>
      <c r="D60" s="287">
        <v>36219.300000000003</v>
      </c>
      <c r="E60" s="287">
        <v>10048</v>
      </c>
      <c r="F60" s="287">
        <v>30222</v>
      </c>
      <c r="G60" s="287">
        <v>26171.3</v>
      </c>
      <c r="H60" s="287">
        <v>107964.26062437694</v>
      </c>
      <c r="I60" s="287">
        <v>44113.229741319847</v>
      </c>
      <c r="J60" s="287">
        <v>338.95000000000005</v>
      </c>
      <c r="K60" s="287">
        <v>188635.74036569681</v>
      </c>
    </row>
    <row r="61" spans="1:11">
      <c r="A61" s="286">
        <v>50</v>
      </c>
      <c r="B61" s="86" t="s">
        <v>664</v>
      </c>
      <c r="C61" s="287">
        <v>11603</v>
      </c>
      <c r="D61" s="287">
        <v>9994.6</v>
      </c>
      <c r="E61" s="287">
        <v>3767</v>
      </c>
      <c r="F61" s="287">
        <v>7836</v>
      </c>
      <c r="G61" s="287">
        <v>6227.6</v>
      </c>
      <c r="H61" s="287">
        <v>65494.728845308258</v>
      </c>
      <c r="I61" s="287">
        <v>22372.293992295119</v>
      </c>
      <c r="J61" s="287">
        <v>52.399999999999977</v>
      </c>
      <c r="K61" s="287">
        <v>97914.022837603377</v>
      </c>
    </row>
    <row r="62" spans="1:11">
      <c r="A62" s="286">
        <v>51</v>
      </c>
      <c r="B62" s="86" t="s">
        <v>665</v>
      </c>
      <c r="C62" s="287">
        <v>71008.068990042666</v>
      </c>
      <c r="D62" s="287">
        <v>54906.368990042669</v>
      </c>
      <c r="E62" s="287">
        <v>15073.447368421053</v>
      </c>
      <c r="F62" s="287">
        <v>55934.621621621613</v>
      </c>
      <c r="G62" s="287">
        <v>39832.921621621615</v>
      </c>
      <c r="H62" s="287">
        <v>102821.26725571622</v>
      </c>
      <c r="I62" s="287">
        <v>44670.388584095272</v>
      </c>
      <c r="J62" s="287">
        <v>1314.174505</v>
      </c>
      <c r="K62" s="287">
        <v>203712.19933485417</v>
      </c>
    </row>
    <row r="63" spans="1:11">
      <c r="A63" s="286">
        <v>52</v>
      </c>
      <c r="B63" s="86" t="s">
        <v>666</v>
      </c>
      <c r="C63" s="287">
        <v>54585.693883357046</v>
      </c>
      <c r="D63" s="287">
        <v>46553.59388335704</v>
      </c>
      <c r="E63" s="287">
        <v>9400.1263157894737</v>
      </c>
      <c r="F63" s="287">
        <v>45185.567567567574</v>
      </c>
      <c r="G63" s="287">
        <v>37153.467567567568</v>
      </c>
      <c r="H63" s="287">
        <v>85598.986160206841</v>
      </c>
      <c r="I63" s="287">
        <v>42402.729444697783</v>
      </c>
      <c r="J63" s="287">
        <v>739.18608100000006</v>
      </c>
      <c r="K63" s="287">
        <v>175294.49556926166</v>
      </c>
    </row>
    <row r="64" spans="1:11">
      <c r="A64" s="286">
        <v>53</v>
      </c>
      <c r="B64" s="88" t="s">
        <v>667</v>
      </c>
      <c r="C64" s="287">
        <v>1120</v>
      </c>
      <c r="D64" s="287">
        <v>1120</v>
      </c>
      <c r="E64" s="287">
        <v>905</v>
      </c>
      <c r="F64" s="287">
        <v>215</v>
      </c>
      <c r="G64" s="287">
        <v>215</v>
      </c>
      <c r="H64" s="287">
        <v>89476.755162426634</v>
      </c>
      <c r="I64" s="287">
        <v>26091.571203986048</v>
      </c>
      <c r="J64" s="287">
        <v>70.95</v>
      </c>
      <c r="K64" s="287">
        <v>116759.27636641268</v>
      </c>
    </row>
    <row r="65" spans="1:11">
      <c r="A65" s="286">
        <v>54</v>
      </c>
      <c r="B65" s="88" t="s">
        <v>668</v>
      </c>
      <c r="C65" s="287">
        <v>1431</v>
      </c>
      <c r="D65" s="287">
        <v>1431</v>
      </c>
      <c r="E65" s="287">
        <v>1051</v>
      </c>
      <c r="F65" s="287">
        <v>380</v>
      </c>
      <c r="G65" s="287">
        <v>380</v>
      </c>
      <c r="H65" s="287">
        <v>109853.72917381648</v>
      </c>
      <c r="I65" s="287">
        <v>31078.019881230925</v>
      </c>
      <c r="J65" s="287">
        <v>101.29800000000002</v>
      </c>
      <c r="K65" s="287">
        <v>142464.04705504741</v>
      </c>
    </row>
    <row r="66" spans="1:11">
      <c r="A66" s="286">
        <v>55</v>
      </c>
      <c r="B66" s="88" t="s">
        <v>669</v>
      </c>
      <c r="C66" s="287">
        <v>1445</v>
      </c>
      <c r="D66" s="287">
        <v>1445</v>
      </c>
      <c r="E66" s="287">
        <v>1085</v>
      </c>
      <c r="F66" s="287">
        <v>360</v>
      </c>
      <c r="G66" s="287">
        <v>360</v>
      </c>
      <c r="H66" s="287">
        <v>164715.73887780955</v>
      </c>
      <c r="I66" s="287">
        <v>50370.38042041703</v>
      </c>
      <c r="J66" s="287">
        <v>233.78748200000001</v>
      </c>
      <c r="K66" s="287">
        <v>216764.90678022659</v>
      </c>
    </row>
    <row r="67" spans="1:11">
      <c r="A67" s="286">
        <v>56</v>
      </c>
      <c r="B67" s="88" t="s">
        <v>670</v>
      </c>
      <c r="C67" s="287">
        <v>1252</v>
      </c>
      <c r="D67" s="287">
        <v>1252</v>
      </c>
      <c r="E67" s="287">
        <v>1142</v>
      </c>
      <c r="F67" s="287">
        <v>110</v>
      </c>
      <c r="G67" s="287">
        <v>110</v>
      </c>
      <c r="H67" s="287">
        <v>48222.675175128854</v>
      </c>
      <c r="I67" s="287">
        <v>15032.865576552189</v>
      </c>
      <c r="J67" s="287">
        <v>27.15</v>
      </c>
      <c r="K67" s="287">
        <v>64534.690751681046</v>
      </c>
    </row>
    <row r="68" spans="1:11">
      <c r="A68" s="286">
        <v>57</v>
      </c>
      <c r="B68" s="88" t="s">
        <v>671</v>
      </c>
      <c r="C68" s="287">
        <v>18260</v>
      </c>
      <c r="D68" s="287">
        <v>17048.75</v>
      </c>
      <c r="E68" s="287">
        <v>10125</v>
      </c>
      <c r="F68" s="287">
        <v>8135</v>
      </c>
      <c r="G68" s="287">
        <v>6923.75</v>
      </c>
      <c r="H68" s="287">
        <v>120950.91298937707</v>
      </c>
      <c r="I68" s="287">
        <v>40839.533817467563</v>
      </c>
      <c r="J68" s="287">
        <v>365.4</v>
      </c>
      <c r="K68" s="287">
        <v>179204.59680684464</v>
      </c>
    </row>
    <row r="69" spans="1:11">
      <c r="A69" s="286">
        <v>58</v>
      </c>
      <c r="B69" s="86" t="s">
        <v>672</v>
      </c>
      <c r="C69" s="287">
        <v>235</v>
      </c>
      <c r="D69" s="287">
        <v>235</v>
      </c>
      <c r="E69" s="287">
        <v>235</v>
      </c>
      <c r="F69" s="287">
        <v>0</v>
      </c>
      <c r="G69" s="287">
        <v>0</v>
      </c>
      <c r="H69" s="287">
        <v>59140.13325707792</v>
      </c>
      <c r="I69" s="287">
        <v>17435.85381213417</v>
      </c>
      <c r="J69" s="287">
        <v>11.5</v>
      </c>
      <c r="K69" s="287">
        <v>76822.487069212089</v>
      </c>
    </row>
    <row r="70" spans="1:11">
      <c r="A70" s="286">
        <v>59</v>
      </c>
      <c r="B70" s="86" t="s">
        <v>673</v>
      </c>
      <c r="C70" s="287">
        <v>2417</v>
      </c>
      <c r="D70" s="287">
        <v>2409.5</v>
      </c>
      <c r="E70" s="287">
        <v>1702</v>
      </c>
      <c r="F70" s="287">
        <v>715</v>
      </c>
      <c r="G70" s="287">
        <v>707.5</v>
      </c>
      <c r="H70" s="287">
        <v>119620.39428075415</v>
      </c>
      <c r="I70" s="287">
        <v>37221.703148325636</v>
      </c>
      <c r="J70" s="287">
        <v>94.5</v>
      </c>
      <c r="K70" s="287">
        <v>159346.09742907979</v>
      </c>
    </row>
    <row r="71" spans="1:11">
      <c r="A71" s="286">
        <v>60</v>
      </c>
      <c r="B71" s="86" t="s">
        <v>674</v>
      </c>
      <c r="C71" s="287">
        <v>44495</v>
      </c>
      <c r="D71" s="287">
        <v>40280</v>
      </c>
      <c r="E71" s="287">
        <v>17405</v>
      </c>
      <c r="F71" s="287">
        <v>27090</v>
      </c>
      <c r="G71" s="287">
        <v>22875</v>
      </c>
      <c r="H71" s="287">
        <v>136141.93098280687</v>
      </c>
      <c r="I71" s="287">
        <v>52816.464461339558</v>
      </c>
      <c r="J71" s="287">
        <v>996.09635400000002</v>
      </c>
      <c r="K71" s="287">
        <v>230234.49179814642</v>
      </c>
    </row>
    <row r="72" spans="1:11">
      <c r="A72" s="286">
        <v>61</v>
      </c>
      <c r="B72" s="86" t="s">
        <v>675</v>
      </c>
      <c r="C72" s="287">
        <v>6550</v>
      </c>
      <c r="D72" s="287">
        <v>6548.5</v>
      </c>
      <c r="E72" s="287">
        <v>3935</v>
      </c>
      <c r="F72" s="287">
        <v>2615</v>
      </c>
      <c r="G72" s="287">
        <v>2613.5</v>
      </c>
      <c r="H72" s="287">
        <v>86023.273076486221</v>
      </c>
      <c r="I72" s="287">
        <v>29154.912841807305</v>
      </c>
      <c r="J72" s="287">
        <v>85</v>
      </c>
      <c r="K72" s="287">
        <v>121811.68591829353</v>
      </c>
    </row>
    <row r="73" spans="1:11">
      <c r="A73" s="286">
        <v>62</v>
      </c>
      <c r="B73" s="86" t="s">
        <v>676</v>
      </c>
      <c r="C73" s="287">
        <v>26575</v>
      </c>
      <c r="D73" s="287">
        <v>24555.5</v>
      </c>
      <c r="E73" s="287">
        <v>10675</v>
      </c>
      <c r="F73" s="287">
        <v>15900</v>
      </c>
      <c r="G73" s="287">
        <v>13880.5</v>
      </c>
      <c r="H73" s="287">
        <v>91463.982411347257</v>
      </c>
      <c r="I73" s="287">
        <v>35296.0262179079</v>
      </c>
      <c r="J73" s="287">
        <v>2209.4720649999999</v>
      </c>
      <c r="K73" s="287">
        <v>153524.98069425515</v>
      </c>
    </row>
    <row r="74" spans="1:11">
      <c r="A74" s="286">
        <v>63</v>
      </c>
      <c r="B74" s="86" t="s">
        <v>677</v>
      </c>
      <c r="C74" s="287">
        <v>1630</v>
      </c>
      <c r="D74" s="287">
        <v>1630</v>
      </c>
      <c r="E74" s="287">
        <v>1125</v>
      </c>
      <c r="F74" s="287">
        <v>505</v>
      </c>
      <c r="G74" s="287">
        <v>505</v>
      </c>
      <c r="H74" s="287">
        <v>131933.65497045446</v>
      </c>
      <c r="I74" s="287">
        <v>42233.43673016128</v>
      </c>
      <c r="J74" s="287">
        <v>102.5</v>
      </c>
      <c r="K74" s="287">
        <v>175899.59170061574</v>
      </c>
    </row>
    <row r="75" spans="1:11">
      <c r="A75" s="286">
        <v>64</v>
      </c>
      <c r="B75" s="86" t="s">
        <v>678</v>
      </c>
      <c r="C75" s="287">
        <v>510</v>
      </c>
      <c r="D75" s="287">
        <v>509.25</v>
      </c>
      <c r="E75" s="287">
        <v>365</v>
      </c>
      <c r="F75" s="287">
        <v>145</v>
      </c>
      <c r="G75" s="287">
        <v>144.25</v>
      </c>
      <c r="H75" s="287">
        <v>116875.85689699034</v>
      </c>
      <c r="I75" s="287">
        <v>34658.375704761987</v>
      </c>
      <c r="J75" s="287">
        <v>100</v>
      </c>
      <c r="K75" s="287">
        <v>152143.48260175233</v>
      </c>
    </row>
    <row r="76" spans="1:11">
      <c r="A76" s="286">
        <v>65</v>
      </c>
      <c r="B76" s="86" t="s">
        <v>679</v>
      </c>
      <c r="C76" s="287">
        <v>34515</v>
      </c>
      <c r="D76" s="287">
        <v>32831</v>
      </c>
      <c r="E76" s="287">
        <v>9975</v>
      </c>
      <c r="F76" s="287">
        <v>24540</v>
      </c>
      <c r="G76" s="287">
        <v>22856</v>
      </c>
      <c r="H76" s="287">
        <v>73681.030599653604</v>
      </c>
      <c r="I76" s="287">
        <v>34343.9835218757</v>
      </c>
      <c r="J76" s="287">
        <v>1542.2820590000001</v>
      </c>
      <c r="K76" s="287">
        <v>142398.29618052932</v>
      </c>
    </row>
    <row r="77" spans="1:11">
      <c r="A77" s="286">
        <v>66</v>
      </c>
      <c r="B77" s="86" t="s">
        <v>680</v>
      </c>
      <c r="C77" s="287">
        <v>15182</v>
      </c>
      <c r="D77" s="287">
        <v>11949</v>
      </c>
      <c r="E77" s="287">
        <v>3582</v>
      </c>
      <c r="F77" s="287">
        <v>11600</v>
      </c>
      <c r="G77" s="287">
        <v>8367</v>
      </c>
      <c r="H77" s="287">
        <v>61229.401381674164</v>
      </c>
      <c r="I77" s="287">
        <v>20849.230603531443</v>
      </c>
      <c r="J77" s="287">
        <v>338.51907300000005</v>
      </c>
      <c r="K77" s="287">
        <v>94366.151058205607</v>
      </c>
    </row>
    <row r="78" spans="1:11">
      <c r="A78" s="286">
        <v>67</v>
      </c>
      <c r="B78" s="86" t="s">
        <v>681</v>
      </c>
      <c r="C78" s="287">
        <v>9565</v>
      </c>
      <c r="D78" s="287">
        <v>8760.5</v>
      </c>
      <c r="E78" s="287">
        <v>4895</v>
      </c>
      <c r="F78" s="287">
        <v>4670</v>
      </c>
      <c r="G78" s="287">
        <v>3865.5</v>
      </c>
      <c r="H78" s="287">
        <v>93404.742156545428</v>
      </c>
      <c r="I78" s="287">
        <v>33078.689626368541</v>
      </c>
      <c r="J78" s="287">
        <v>125.16148709999999</v>
      </c>
      <c r="K78" s="287">
        <v>135369.09327001398</v>
      </c>
    </row>
    <row r="79" spans="1:11">
      <c r="A79" s="286">
        <v>68</v>
      </c>
      <c r="B79" s="86" t="s">
        <v>682</v>
      </c>
      <c r="C79" s="287">
        <v>13063</v>
      </c>
      <c r="D79" s="287">
        <v>9863</v>
      </c>
      <c r="E79" s="287">
        <v>3163</v>
      </c>
      <c r="F79" s="287">
        <v>9900</v>
      </c>
      <c r="G79" s="287">
        <v>6700</v>
      </c>
      <c r="H79" s="287">
        <v>84664.437502072979</v>
      </c>
      <c r="I79" s="287">
        <v>28926.568334182281</v>
      </c>
      <c r="J79" s="287">
        <v>109.85000000000002</v>
      </c>
      <c r="K79" s="287">
        <v>123563.85583625527</v>
      </c>
    </row>
    <row r="80" spans="1:11">
      <c r="A80" s="286">
        <v>69</v>
      </c>
      <c r="B80" s="86" t="s">
        <v>683</v>
      </c>
      <c r="C80" s="287">
        <v>15578</v>
      </c>
      <c r="D80" s="287">
        <v>12370.5</v>
      </c>
      <c r="E80" s="287">
        <v>4538</v>
      </c>
      <c r="F80" s="287">
        <v>11040</v>
      </c>
      <c r="G80" s="287">
        <v>7832.5</v>
      </c>
      <c r="H80" s="287">
        <v>90504.302120704568</v>
      </c>
      <c r="I80" s="287">
        <v>31624.454348543397</v>
      </c>
      <c r="J80" s="287">
        <v>730.71395200000006</v>
      </c>
      <c r="K80" s="287">
        <v>135229.97042124797</v>
      </c>
    </row>
    <row r="81" spans="1:11">
      <c r="A81" s="286">
        <v>70</v>
      </c>
      <c r="B81" s="86" t="s">
        <v>684</v>
      </c>
      <c r="C81" s="287">
        <v>46035</v>
      </c>
      <c r="D81" s="287">
        <v>34005</v>
      </c>
      <c r="E81" s="287">
        <v>9420</v>
      </c>
      <c r="F81" s="287">
        <v>36615</v>
      </c>
      <c r="G81" s="287">
        <v>24585</v>
      </c>
      <c r="H81" s="287">
        <v>85031.428454716093</v>
      </c>
      <c r="I81" s="287">
        <v>30153.135604757266</v>
      </c>
      <c r="J81" s="287">
        <v>476.20786700000002</v>
      </c>
      <c r="K81" s="287">
        <v>149665.77192647336</v>
      </c>
    </row>
    <row r="82" spans="1:11">
      <c r="A82" s="286">
        <v>71</v>
      </c>
      <c r="B82" s="86" t="s">
        <v>685</v>
      </c>
      <c r="C82" s="287">
        <v>5503</v>
      </c>
      <c r="D82" s="287">
        <v>4703</v>
      </c>
      <c r="E82" s="287">
        <v>2403</v>
      </c>
      <c r="F82" s="287">
        <v>3100</v>
      </c>
      <c r="G82" s="287">
        <v>2300</v>
      </c>
      <c r="H82" s="287">
        <v>64616.247101063396</v>
      </c>
      <c r="I82" s="287">
        <v>20678.384674456967</v>
      </c>
      <c r="J82" s="287">
        <v>111.39999999999998</v>
      </c>
      <c r="K82" s="287">
        <v>90109.031775520358</v>
      </c>
    </row>
    <row r="83" spans="1:11">
      <c r="A83" s="286">
        <v>72</v>
      </c>
      <c r="B83" s="86" t="s">
        <v>686</v>
      </c>
      <c r="C83" s="287">
        <v>28395</v>
      </c>
      <c r="D83" s="287">
        <v>24769.5</v>
      </c>
      <c r="E83" s="287">
        <v>5125</v>
      </c>
      <c r="F83" s="287">
        <v>23270</v>
      </c>
      <c r="G83" s="287">
        <v>19644.5</v>
      </c>
      <c r="H83" s="287">
        <v>53645.987923118737</v>
      </c>
      <c r="I83" s="287">
        <v>22526.805435273258</v>
      </c>
      <c r="J83" s="287">
        <v>29.619289999999999</v>
      </c>
      <c r="K83" s="287">
        <v>100971.912648392</v>
      </c>
    </row>
    <row r="84" spans="1:11">
      <c r="A84" s="286">
        <v>73</v>
      </c>
      <c r="B84" s="86" t="s">
        <v>687</v>
      </c>
      <c r="C84" s="287">
        <v>7421</v>
      </c>
      <c r="D84" s="287">
        <v>7013.5</v>
      </c>
      <c r="E84" s="287">
        <v>4006</v>
      </c>
      <c r="F84" s="287">
        <v>3415</v>
      </c>
      <c r="G84" s="287">
        <v>3007.5</v>
      </c>
      <c r="H84" s="287">
        <v>81543.033188932677</v>
      </c>
      <c r="I84" s="287">
        <v>26167.055786055644</v>
      </c>
      <c r="J84" s="287">
        <v>211.672</v>
      </c>
      <c r="K84" s="287">
        <v>114935.26097498833</v>
      </c>
    </row>
    <row r="85" spans="1:11">
      <c r="A85" s="286">
        <v>74</v>
      </c>
      <c r="B85" s="86" t="s">
        <v>688</v>
      </c>
      <c r="C85" s="287">
        <v>9223</v>
      </c>
      <c r="D85" s="287">
        <v>8018.5</v>
      </c>
      <c r="E85" s="287">
        <v>3353</v>
      </c>
      <c r="F85" s="287">
        <v>5870</v>
      </c>
      <c r="G85" s="287">
        <v>4665.5</v>
      </c>
      <c r="H85" s="287">
        <v>86980.293472593446</v>
      </c>
      <c r="I85" s="287">
        <v>30560.512966929295</v>
      </c>
      <c r="J85" s="287">
        <v>0</v>
      </c>
      <c r="K85" s="287">
        <v>125559.30643952274</v>
      </c>
    </row>
    <row r="86" spans="1:11">
      <c r="A86" s="286">
        <v>75</v>
      </c>
      <c r="B86" s="86" t="s">
        <v>689</v>
      </c>
      <c r="C86" s="287">
        <v>590056.56557894743</v>
      </c>
      <c r="D86" s="287">
        <v>224384.71557894736</v>
      </c>
      <c r="E86" s="287">
        <v>45129.565578947375</v>
      </c>
      <c r="F86" s="287">
        <v>544927</v>
      </c>
      <c r="G86" s="287">
        <v>179255.15</v>
      </c>
      <c r="H86" s="287">
        <v>90559.658994999467</v>
      </c>
      <c r="I86" s="287">
        <v>54218.491037948246</v>
      </c>
      <c r="J86" s="287">
        <v>1879.6000000000004</v>
      </c>
      <c r="K86" s="287">
        <v>371042.46561189508</v>
      </c>
    </row>
    <row r="87" spans="1:11">
      <c r="A87" s="286">
        <v>76</v>
      </c>
      <c r="B87" s="86" t="s">
        <v>690</v>
      </c>
      <c r="C87" s="287">
        <v>388329.28165576106</v>
      </c>
      <c r="D87" s="287">
        <v>212849.931655761</v>
      </c>
      <c r="E87" s="287">
        <v>66722.3627368421</v>
      </c>
      <c r="F87" s="287">
        <v>321606.91891891893</v>
      </c>
      <c r="G87" s="287">
        <v>146127.5689189189</v>
      </c>
      <c r="H87" s="287">
        <v>34260.12363211569</v>
      </c>
      <c r="I87" s="287">
        <v>33040.010884109128</v>
      </c>
      <c r="J87" s="287">
        <v>18884.027442999999</v>
      </c>
      <c r="K87" s="287">
        <v>299034.09361498582</v>
      </c>
    </row>
    <row r="88" spans="1:11">
      <c r="A88" s="286">
        <v>77</v>
      </c>
      <c r="B88" s="86" t="s">
        <v>655</v>
      </c>
      <c r="C88" s="287">
        <v>68620</v>
      </c>
      <c r="D88" s="287">
        <v>56486.5</v>
      </c>
      <c r="E88" s="287">
        <v>17440</v>
      </c>
      <c r="F88" s="287">
        <v>51180</v>
      </c>
      <c r="G88" s="287">
        <v>39046.5</v>
      </c>
      <c r="H88" s="287">
        <v>104574.18295458576</v>
      </c>
      <c r="I88" s="287">
        <v>37948.799165870994</v>
      </c>
      <c r="J88" s="287">
        <v>3471.4265300000002</v>
      </c>
      <c r="K88" s="287">
        <v>202480.90865045675</v>
      </c>
    </row>
    <row r="89" spans="1:11">
      <c r="A89" s="286">
        <v>78</v>
      </c>
      <c r="B89" s="86" t="s">
        <v>691</v>
      </c>
      <c r="C89" s="287">
        <v>200</v>
      </c>
      <c r="D89" s="287">
        <v>200</v>
      </c>
      <c r="E89" s="287">
        <v>33</v>
      </c>
      <c r="F89" s="287">
        <v>167</v>
      </c>
      <c r="G89" s="287">
        <v>167</v>
      </c>
      <c r="H89" s="287">
        <v>24350.681941510262</v>
      </c>
      <c r="I89" s="287">
        <v>3037.4693796568245</v>
      </c>
      <c r="J89" s="287">
        <v>0</v>
      </c>
      <c r="K89" s="287">
        <v>27588.151321167086</v>
      </c>
    </row>
    <row r="90" spans="1:11">
      <c r="A90" s="288"/>
      <c r="B90" s="288"/>
      <c r="C90" s="288"/>
      <c r="D90" s="288"/>
      <c r="E90" s="288"/>
      <c r="F90" s="288"/>
      <c r="G90" s="288"/>
      <c r="H90" s="288"/>
      <c r="I90" s="288"/>
      <c r="J90" s="288"/>
      <c r="K90" s="288"/>
    </row>
    <row r="91" spans="1:11" ht="18.75">
      <c r="A91" s="289" t="s">
        <v>853</v>
      </c>
      <c r="B91" s="290"/>
      <c r="C91" s="291"/>
      <c r="D91" s="291"/>
      <c r="E91" s="291"/>
      <c r="F91" s="291"/>
      <c r="G91" s="291"/>
      <c r="H91" s="291"/>
      <c r="I91" s="291"/>
      <c r="J91" s="291"/>
      <c r="K91" s="291"/>
    </row>
  </sheetData>
  <mergeCells count="18">
    <mergeCell ref="A6:A9"/>
    <mergeCell ref="B6:B9"/>
    <mergeCell ref="C6:C9"/>
    <mergeCell ref="D6:D9"/>
    <mergeCell ref="E6:G6"/>
    <mergeCell ref="H6:H9"/>
    <mergeCell ref="I6:I9"/>
    <mergeCell ref="J6:J9"/>
    <mergeCell ref="K6:K9"/>
    <mergeCell ref="E7:E9"/>
    <mergeCell ref="F7:G7"/>
    <mergeCell ref="F8:F9"/>
    <mergeCell ref="G8:G9"/>
    <mergeCell ref="J1:K1"/>
    <mergeCell ref="J5:K5"/>
    <mergeCell ref="A4:K4"/>
    <mergeCell ref="A3:K3"/>
    <mergeCell ref="A2:K2"/>
  </mergeCells>
  <printOptions horizontalCentered="1"/>
  <pageMargins left="0.70866141732283472" right="0.51181102362204722" top="0.55118110236220474"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87"/>
  <sheetViews>
    <sheetView topLeftCell="A17" workbookViewId="0">
      <selection activeCell="H17" sqref="H17"/>
    </sheetView>
  </sheetViews>
  <sheetFormatPr defaultColWidth="12.85546875" defaultRowHeight="15.75"/>
  <cols>
    <col min="1" max="1" width="5.85546875" style="50" customWidth="1"/>
    <col min="2" max="2" width="16.5703125" style="50" customWidth="1"/>
    <col min="3" max="3" width="14.7109375" style="50" customWidth="1"/>
    <col min="4" max="4" width="13.5703125" style="50" customWidth="1"/>
    <col min="5" max="5" width="15.28515625" style="50" customWidth="1"/>
    <col min="6" max="6" width="12.28515625" style="50" customWidth="1"/>
    <col min="7" max="256" width="12.85546875" style="50"/>
    <col min="257" max="257" width="7.28515625" style="50" customWidth="1"/>
    <col min="258" max="258" width="25.85546875" style="50" customWidth="1"/>
    <col min="259" max="262" width="21.7109375" style="50" customWidth="1"/>
    <col min="263" max="512" width="12.85546875" style="50"/>
    <col min="513" max="513" width="7.28515625" style="50" customWidth="1"/>
    <col min="514" max="514" width="25.85546875" style="50" customWidth="1"/>
    <col min="515" max="518" width="21.7109375" style="50" customWidth="1"/>
    <col min="519" max="768" width="12.85546875" style="50"/>
    <col min="769" max="769" width="7.28515625" style="50" customWidth="1"/>
    <col min="770" max="770" width="25.85546875" style="50" customWidth="1"/>
    <col min="771" max="774" width="21.7109375" style="50" customWidth="1"/>
    <col min="775" max="1024" width="12.85546875" style="50"/>
    <col min="1025" max="1025" width="7.28515625" style="50" customWidth="1"/>
    <col min="1026" max="1026" width="25.85546875" style="50" customWidth="1"/>
    <col min="1027" max="1030" width="21.7109375" style="50" customWidth="1"/>
    <col min="1031" max="1280" width="12.85546875" style="50"/>
    <col min="1281" max="1281" width="7.28515625" style="50" customWidth="1"/>
    <col min="1282" max="1282" width="25.85546875" style="50" customWidth="1"/>
    <col min="1283" max="1286" width="21.7109375" style="50" customWidth="1"/>
    <col min="1287" max="1536" width="12.85546875" style="50"/>
    <col min="1537" max="1537" width="7.28515625" style="50" customWidth="1"/>
    <col min="1538" max="1538" width="25.85546875" style="50" customWidth="1"/>
    <col min="1539" max="1542" width="21.7109375" style="50" customWidth="1"/>
    <col min="1543" max="1792" width="12.85546875" style="50"/>
    <col min="1793" max="1793" width="7.28515625" style="50" customWidth="1"/>
    <col min="1794" max="1794" width="25.85546875" style="50" customWidth="1"/>
    <col min="1795" max="1798" width="21.7109375" style="50" customWidth="1"/>
    <col min="1799" max="2048" width="12.85546875" style="50"/>
    <col min="2049" max="2049" width="7.28515625" style="50" customWidth="1"/>
    <col min="2050" max="2050" width="25.85546875" style="50" customWidth="1"/>
    <col min="2051" max="2054" width="21.7109375" style="50" customWidth="1"/>
    <col min="2055" max="2304" width="12.85546875" style="50"/>
    <col min="2305" max="2305" width="7.28515625" style="50" customWidth="1"/>
    <col min="2306" max="2306" width="25.85546875" style="50" customWidth="1"/>
    <col min="2307" max="2310" width="21.7109375" style="50" customWidth="1"/>
    <col min="2311" max="2560" width="12.85546875" style="50"/>
    <col min="2561" max="2561" width="7.28515625" style="50" customWidth="1"/>
    <col min="2562" max="2562" width="25.85546875" style="50" customWidth="1"/>
    <col min="2563" max="2566" width="21.7109375" style="50" customWidth="1"/>
    <col min="2567" max="2816" width="12.85546875" style="50"/>
    <col min="2817" max="2817" width="7.28515625" style="50" customWidth="1"/>
    <col min="2818" max="2818" width="25.85546875" style="50" customWidth="1"/>
    <col min="2819" max="2822" width="21.7109375" style="50" customWidth="1"/>
    <col min="2823" max="3072" width="12.85546875" style="50"/>
    <col min="3073" max="3073" width="7.28515625" style="50" customWidth="1"/>
    <col min="3074" max="3074" width="25.85546875" style="50" customWidth="1"/>
    <col min="3075" max="3078" width="21.7109375" style="50" customWidth="1"/>
    <col min="3079" max="3328" width="12.85546875" style="50"/>
    <col min="3329" max="3329" width="7.28515625" style="50" customWidth="1"/>
    <col min="3330" max="3330" width="25.85546875" style="50" customWidth="1"/>
    <col min="3331" max="3334" width="21.7109375" style="50" customWidth="1"/>
    <col min="3335" max="3584" width="12.85546875" style="50"/>
    <col min="3585" max="3585" width="7.28515625" style="50" customWidth="1"/>
    <col min="3586" max="3586" width="25.85546875" style="50" customWidth="1"/>
    <col min="3587" max="3590" width="21.7109375" style="50" customWidth="1"/>
    <col min="3591" max="3840" width="12.85546875" style="50"/>
    <col min="3841" max="3841" width="7.28515625" style="50" customWidth="1"/>
    <col min="3842" max="3842" width="25.85546875" style="50" customWidth="1"/>
    <col min="3843" max="3846" width="21.7109375" style="50" customWidth="1"/>
    <col min="3847" max="4096" width="12.85546875" style="50"/>
    <col min="4097" max="4097" width="7.28515625" style="50" customWidth="1"/>
    <col min="4098" max="4098" width="25.85546875" style="50" customWidth="1"/>
    <col min="4099" max="4102" width="21.7109375" style="50" customWidth="1"/>
    <col min="4103" max="4352" width="12.85546875" style="50"/>
    <col min="4353" max="4353" width="7.28515625" style="50" customWidth="1"/>
    <col min="4354" max="4354" width="25.85546875" style="50" customWidth="1"/>
    <col min="4355" max="4358" width="21.7109375" style="50" customWidth="1"/>
    <col min="4359" max="4608" width="12.85546875" style="50"/>
    <col min="4609" max="4609" width="7.28515625" style="50" customWidth="1"/>
    <col min="4610" max="4610" width="25.85546875" style="50" customWidth="1"/>
    <col min="4611" max="4614" width="21.7109375" style="50" customWidth="1"/>
    <col min="4615" max="4864" width="12.85546875" style="50"/>
    <col min="4865" max="4865" width="7.28515625" style="50" customWidth="1"/>
    <col min="4866" max="4866" width="25.85546875" style="50" customWidth="1"/>
    <col min="4867" max="4870" width="21.7109375" style="50" customWidth="1"/>
    <col min="4871" max="5120" width="12.85546875" style="50"/>
    <col min="5121" max="5121" width="7.28515625" style="50" customWidth="1"/>
    <col min="5122" max="5122" width="25.85546875" style="50" customWidth="1"/>
    <col min="5123" max="5126" width="21.7109375" style="50" customWidth="1"/>
    <col min="5127" max="5376" width="12.85546875" style="50"/>
    <col min="5377" max="5377" width="7.28515625" style="50" customWidth="1"/>
    <col min="5378" max="5378" width="25.85546875" style="50" customWidth="1"/>
    <col min="5379" max="5382" width="21.7109375" style="50" customWidth="1"/>
    <col min="5383" max="5632" width="12.85546875" style="50"/>
    <col min="5633" max="5633" width="7.28515625" style="50" customWidth="1"/>
    <col min="5634" max="5634" width="25.85546875" style="50" customWidth="1"/>
    <col min="5635" max="5638" width="21.7109375" style="50" customWidth="1"/>
    <col min="5639" max="5888" width="12.85546875" style="50"/>
    <col min="5889" max="5889" width="7.28515625" style="50" customWidth="1"/>
    <col min="5890" max="5890" width="25.85546875" style="50" customWidth="1"/>
    <col min="5891" max="5894" width="21.7109375" style="50" customWidth="1"/>
    <col min="5895" max="6144" width="12.85546875" style="50"/>
    <col min="6145" max="6145" width="7.28515625" style="50" customWidth="1"/>
    <col min="6146" max="6146" width="25.85546875" style="50" customWidth="1"/>
    <col min="6147" max="6150" width="21.7109375" style="50" customWidth="1"/>
    <col min="6151" max="6400" width="12.85546875" style="50"/>
    <col min="6401" max="6401" width="7.28515625" style="50" customWidth="1"/>
    <col min="6402" max="6402" width="25.85546875" style="50" customWidth="1"/>
    <col min="6403" max="6406" width="21.7109375" style="50" customWidth="1"/>
    <col min="6407" max="6656" width="12.85546875" style="50"/>
    <col min="6657" max="6657" width="7.28515625" style="50" customWidth="1"/>
    <col min="6658" max="6658" width="25.85546875" style="50" customWidth="1"/>
    <col min="6659" max="6662" width="21.7109375" style="50" customWidth="1"/>
    <col min="6663" max="6912" width="12.85546875" style="50"/>
    <col min="6913" max="6913" width="7.28515625" style="50" customWidth="1"/>
    <col min="6914" max="6914" width="25.85546875" style="50" customWidth="1"/>
    <col min="6915" max="6918" width="21.7109375" style="50" customWidth="1"/>
    <col min="6919" max="7168" width="12.85546875" style="50"/>
    <col min="7169" max="7169" width="7.28515625" style="50" customWidth="1"/>
    <col min="7170" max="7170" width="25.85546875" style="50" customWidth="1"/>
    <col min="7171" max="7174" width="21.7109375" style="50" customWidth="1"/>
    <col min="7175" max="7424" width="12.85546875" style="50"/>
    <col min="7425" max="7425" width="7.28515625" style="50" customWidth="1"/>
    <col min="7426" max="7426" width="25.85546875" style="50" customWidth="1"/>
    <col min="7427" max="7430" width="21.7109375" style="50" customWidth="1"/>
    <col min="7431" max="7680" width="12.85546875" style="50"/>
    <col min="7681" max="7681" width="7.28515625" style="50" customWidth="1"/>
    <col min="7682" max="7682" width="25.85546875" style="50" customWidth="1"/>
    <col min="7683" max="7686" width="21.7109375" style="50" customWidth="1"/>
    <col min="7687" max="7936" width="12.85546875" style="50"/>
    <col min="7937" max="7937" width="7.28515625" style="50" customWidth="1"/>
    <col min="7938" max="7938" width="25.85546875" style="50" customWidth="1"/>
    <col min="7939" max="7942" width="21.7109375" style="50" customWidth="1"/>
    <col min="7943" max="8192" width="12.85546875" style="50"/>
    <col min="8193" max="8193" width="7.28515625" style="50" customWidth="1"/>
    <col min="8194" max="8194" width="25.85546875" style="50" customWidth="1"/>
    <col min="8195" max="8198" width="21.7109375" style="50" customWidth="1"/>
    <col min="8199" max="8448" width="12.85546875" style="50"/>
    <col min="8449" max="8449" width="7.28515625" style="50" customWidth="1"/>
    <col min="8450" max="8450" width="25.85546875" style="50" customWidth="1"/>
    <col min="8451" max="8454" width="21.7109375" style="50" customWidth="1"/>
    <col min="8455" max="8704" width="12.85546875" style="50"/>
    <col min="8705" max="8705" width="7.28515625" style="50" customWidth="1"/>
    <col min="8706" max="8706" width="25.85546875" style="50" customWidth="1"/>
    <col min="8707" max="8710" width="21.7109375" style="50" customWidth="1"/>
    <col min="8711" max="8960" width="12.85546875" style="50"/>
    <col min="8961" max="8961" width="7.28515625" style="50" customWidth="1"/>
    <col min="8962" max="8962" width="25.85546875" style="50" customWidth="1"/>
    <col min="8963" max="8966" width="21.7109375" style="50" customWidth="1"/>
    <col min="8967" max="9216" width="12.85546875" style="50"/>
    <col min="9217" max="9217" width="7.28515625" style="50" customWidth="1"/>
    <col min="9218" max="9218" width="25.85546875" style="50" customWidth="1"/>
    <col min="9219" max="9222" width="21.7109375" style="50" customWidth="1"/>
    <col min="9223" max="9472" width="12.85546875" style="50"/>
    <col min="9473" max="9473" width="7.28515625" style="50" customWidth="1"/>
    <col min="9474" max="9474" width="25.85546875" style="50" customWidth="1"/>
    <col min="9475" max="9478" width="21.7109375" style="50" customWidth="1"/>
    <col min="9479" max="9728" width="12.85546875" style="50"/>
    <col min="9729" max="9729" width="7.28515625" style="50" customWidth="1"/>
    <col min="9730" max="9730" width="25.85546875" style="50" customWidth="1"/>
    <col min="9731" max="9734" width="21.7109375" style="50" customWidth="1"/>
    <col min="9735" max="9984" width="12.85546875" style="50"/>
    <col min="9985" max="9985" width="7.28515625" style="50" customWidth="1"/>
    <col min="9986" max="9986" width="25.85546875" style="50" customWidth="1"/>
    <col min="9987" max="9990" width="21.7109375" style="50" customWidth="1"/>
    <col min="9991" max="10240" width="12.85546875" style="50"/>
    <col min="10241" max="10241" width="7.28515625" style="50" customWidth="1"/>
    <col min="10242" max="10242" width="25.85546875" style="50" customWidth="1"/>
    <col min="10243" max="10246" width="21.7109375" style="50" customWidth="1"/>
    <col min="10247" max="10496" width="12.85546875" style="50"/>
    <col min="10497" max="10497" width="7.28515625" style="50" customWidth="1"/>
    <col min="10498" max="10498" width="25.85546875" style="50" customWidth="1"/>
    <col min="10499" max="10502" width="21.7109375" style="50" customWidth="1"/>
    <col min="10503" max="10752" width="12.85546875" style="50"/>
    <col min="10753" max="10753" width="7.28515625" style="50" customWidth="1"/>
    <col min="10754" max="10754" width="25.85546875" style="50" customWidth="1"/>
    <col min="10755" max="10758" width="21.7109375" style="50" customWidth="1"/>
    <col min="10759" max="11008" width="12.85546875" style="50"/>
    <col min="11009" max="11009" width="7.28515625" style="50" customWidth="1"/>
    <col min="11010" max="11010" width="25.85546875" style="50" customWidth="1"/>
    <col min="11011" max="11014" width="21.7109375" style="50" customWidth="1"/>
    <col min="11015" max="11264" width="12.85546875" style="50"/>
    <col min="11265" max="11265" width="7.28515625" style="50" customWidth="1"/>
    <col min="11266" max="11266" width="25.85546875" style="50" customWidth="1"/>
    <col min="11267" max="11270" width="21.7109375" style="50" customWidth="1"/>
    <col min="11271" max="11520" width="12.85546875" style="50"/>
    <col min="11521" max="11521" width="7.28515625" style="50" customWidth="1"/>
    <col min="11522" max="11522" width="25.85546875" style="50" customWidth="1"/>
    <col min="11523" max="11526" width="21.7109375" style="50" customWidth="1"/>
    <col min="11527" max="11776" width="12.85546875" style="50"/>
    <col min="11777" max="11777" width="7.28515625" style="50" customWidth="1"/>
    <col min="11778" max="11778" width="25.85546875" style="50" customWidth="1"/>
    <col min="11779" max="11782" width="21.7109375" style="50" customWidth="1"/>
    <col min="11783" max="12032" width="12.85546875" style="50"/>
    <col min="12033" max="12033" width="7.28515625" style="50" customWidth="1"/>
    <col min="12034" max="12034" width="25.85546875" style="50" customWidth="1"/>
    <col min="12035" max="12038" width="21.7109375" style="50" customWidth="1"/>
    <col min="12039" max="12288" width="12.85546875" style="50"/>
    <col min="12289" max="12289" width="7.28515625" style="50" customWidth="1"/>
    <col min="12290" max="12290" width="25.85546875" style="50" customWidth="1"/>
    <col min="12291" max="12294" width="21.7109375" style="50" customWidth="1"/>
    <col min="12295" max="12544" width="12.85546875" style="50"/>
    <col min="12545" max="12545" width="7.28515625" style="50" customWidth="1"/>
    <col min="12546" max="12546" width="25.85546875" style="50" customWidth="1"/>
    <col min="12547" max="12550" width="21.7109375" style="50" customWidth="1"/>
    <col min="12551" max="12800" width="12.85546875" style="50"/>
    <col min="12801" max="12801" width="7.28515625" style="50" customWidth="1"/>
    <col min="12802" max="12802" width="25.85546875" style="50" customWidth="1"/>
    <col min="12803" max="12806" width="21.7109375" style="50" customWidth="1"/>
    <col min="12807" max="13056" width="12.85546875" style="50"/>
    <col min="13057" max="13057" width="7.28515625" style="50" customWidth="1"/>
    <col min="13058" max="13058" width="25.85546875" style="50" customWidth="1"/>
    <col min="13059" max="13062" width="21.7109375" style="50" customWidth="1"/>
    <col min="13063" max="13312" width="12.85546875" style="50"/>
    <col min="13313" max="13313" width="7.28515625" style="50" customWidth="1"/>
    <col min="13314" max="13314" width="25.85546875" style="50" customWidth="1"/>
    <col min="13315" max="13318" width="21.7109375" style="50" customWidth="1"/>
    <col min="13319" max="13568" width="12.85546875" style="50"/>
    <col min="13569" max="13569" width="7.28515625" style="50" customWidth="1"/>
    <col min="13570" max="13570" width="25.85546875" style="50" customWidth="1"/>
    <col min="13571" max="13574" width="21.7109375" style="50" customWidth="1"/>
    <col min="13575" max="13824" width="12.85546875" style="50"/>
    <col min="13825" max="13825" width="7.28515625" style="50" customWidth="1"/>
    <col min="13826" max="13826" width="25.85546875" style="50" customWidth="1"/>
    <col min="13827" max="13830" width="21.7109375" style="50" customWidth="1"/>
    <col min="13831" max="14080" width="12.85546875" style="50"/>
    <col min="14081" max="14081" width="7.28515625" style="50" customWidth="1"/>
    <col min="14082" max="14082" width="25.85546875" style="50" customWidth="1"/>
    <col min="14083" max="14086" width="21.7109375" style="50" customWidth="1"/>
    <col min="14087" max="14336" width="12.85546875" style="50"/>
    <col min="14337" max="14337" width="7.28515625" style="50" customWidth="1"/>
    <col min="14338" max="14338" width="25.85546875" style="50" customWidth="1"/>
    <col min="14339" max="14342" width="21.7109375" style="50" customWidth="1"/>
    <col min="14343" max="14592" width="12.85546875" style="50"/>
    <col min="14593" max="14593" width="7.28515625" style="50" customWidth="1"/>
    <col min="14594" max="14594" width="25.85546875" style="50" customWidth="1"/>
    <col min="14595" max="14598" width="21.7109375" style="50" customWidth="1"/>
    <col min="14599" max="14848" width="12.85546875" style="50"/>
    <col min="14849" max="14849" width="7.28515625" style="50" customWidth="1"/>
    <col min="14850" max="14850" width="25.85546875" style="50" customWidth="1"/>
    <col min="14851" max="14854" width="21.7109375" style="50" customWidth="1"/>
    <col min="14855" max="15104" width="12.85546875" style="50"/>
    <col min="15105" max="15105" width="7.28515625" style="50" customWidth="1"/>
    <col min="15106" max="15106" width="25.85546875" style="50" customWidth="1"/>
    <col min="15107" max="15110" width="21.7109375" style="50" customWidth="1"/>
    <col min="15111" max="15360" width="12.85546875" style="50"/>
    <col min="15361" max="15361" width="7.28515625" style="50" customWidth="1"/>
    <col min="15362" max="15362" width="25.85546875" style="50" customWidth="1"/>
    <col min="15363" max="15366" width="21.7109375" style="50" customWidth="1"/>
    <col min="15367" max="15616" width="12.85546875" style="50"/>
    <col min="15617" max="15617" width="7.28515625" style="50" customWidth="1"/>
    <col min="15618" max="15618" width="25.85546875" style="50" customWidth="1"/>
    <col min="15619" max="15622" width="21.7109375" style="50" customWidth="1"/>
    <col min="15623" max="15872" width="12.85546875" style="50"/>
    <col min="15873" max="15873" width="7.28515625" style="50" customWidth="1"/>
    <col min="15874" max="15874" width="25.85546875" style="50" customWidth="1"/>
    <col min="15875" max="15878" width="21.7109375" style="50" customWidth="1"/>
    <col min="15879" max="16128" width="12.85546875" style="50"/>
    <col min="16129" max="16129" width="7.28515625" style="50" customWidth="1"/>
    <col min="16130" max="16130" width="25.85546875" style="50" customWidth="1"/>
    <col min="16131" max="16134" width="21.7109375" style="50" customWidth="1"/>
    <col min="16135" max="16384" width="12.85546875" style="50"/>
  </cols>
  <sheetData>
    <row r="1" spans="1:7" ht="21" customHeight="1">
      <c r="A1" s="116" t="s">
        <v>277</v>
      </c>
      <c r="B1" s="116"/>
      <c r="C1" s="118"/>
      <c r="D1" s="51"/>
      <c r="E1" s="461" t="s">
        <v>247</v>
      </c>
      <c r="F1" s="461"/>
      <c r="G1" s="50" t="s">
        <v>843</v>
      </c>
    </row>
    <row r="2" spans="1:7" s="124" customFormat="1" ht="21" customHeight="1">
      <c r="A2" s="307" t="s">
        <v>222</v>
      </c>
      <c r="B2" s="307"/>
      <c r="C2" s="308"/>
      <c r="D2" s="308"/>
      <c r="E2" s="308"/>
      <c r="F2" s="308"/>
    </row>
    <row r="3" spans="1:7" s="124" customFormat="1" ht="21" customHeight="1">
      <c r="A3" s="307" t="s">
        <v>846</v>
      </c>
      <c r="B3" s="307"/>
      <c r="C3" s="308"/>
      <c r="D3" s="308"/>
      <c r="E3" s="308"/>
      <c r="F3" s="308"/>
    </row>
    <row r="4" spans="1:7" ht="18" customHeight="1">
      <c r="A4" s="427" t="s">
        <v>226</v>
      </c>
      <c r="B4" s="427"/>
      <c r="C4" s="427"/>
      <c r="D4" s="427"/>
      <c r="E4" s="427"/>
      <c r="F4" s="427"/>
    </row>
    <row r="5" spans="1:7" ht="18" customHeight="1">
      <c r="A5" s="427" t="str">
        <f>'46-CKNS'!A4:C4</f>
        <v>(Kèm theo Quyết định số          /QĐ-UBND ngày       tháng      năm 2025 của UBND tỉnh Quảng Trị)</v>
      </c>
      <c r="B5" s="427"/>
      <c r="C5" s="427"/>
      <c r="D5" s="427"/>
      <c r="E5" s="427"/>
      <c r="F5" s="427"/>
    </row>
    <row r="6" spans="1:7" ht="19.5" customHeight="1">
      <c r="A6" s="122"/>
      <c r="B6" s="122"/>
      <c r="C6" s="129"/>
      <c r="D6" s="129"/>
      <c r="E6" s="292"/>
      <c r="F6" s="293" t="s">
        <v>0</v>
      </c>
    </row>
    <row r="7" spans="1:7">
      <c r="A7" s="490" t="s">
        <v>1</v>
      </c>
      <c r="B7" s="492" t="s">
        <v>219</v>
      </c>
      <c r="C7" s="490" t="s">
        <v>78</v>
      </c>
      <c r="D7" s="488" t="s">
        <v>223</v>
      </c>
      <c r="E7" s="488" t="s">
        <v>844</v>
      </c>
      <c r="F7" s="488" t="s">
        <v>845</v>
      </c>
    </row>
    <row r="8" spans="1:7" ht="87.75" customHeight="1">
      <c r="A8" s="491"/>
      <c r="B8" s="493"/>
      <c r="C8" s="491"/>
      <c r="D8" s="489"/>
      <c r="E8" s="489"/>
      <c r="F8" s="489"/>
    </row>
    <row r="9" spans="1:7">
      <c r="A9" s="301"/>
      <c r="B9" s="302" t="s">
        <v>27</v>
      </c>
      <c r="C9" s="303">
        <v>2865345.572220101</v>
      </c>
      <c r="D9" s="304">
        <v>0</v>
      </c>
      <c r="E9" s="304">
        <v>2865345.572220101</v>
      </c>
      <c r="F9" s="304">
        <v>0</v>
      </c>
    </row>
    <row r="10" spans="1:7">
      <c r="A10" s="294">
        <v>1</v>
      </c>
      <c r="B10" s="86" t="s">
        <v>237</v>
      </c>
      <c r="C10" s="295">
        <v>44645.211846923077</v>
      </c>
      <c r="D10" s="296"/>
      <c r="E10" s="296">
        <v>44645.211846923077</v>
      </c>
      <c r="F10" s="296"/>
    </row>
    <row r="11" spans="1:7">
      <c r="A11" s="294">
        <v>2</v>
      </c>
      <c r="B11" s="86" t="s">
        <v>622</v>
      </c>
      <c r="C11" s="295">
        <v>21588.09221587094</v>
      </c>
      <c r="D11" s="296"/>
      <c r="E11" s="296">
        <v>21588.09221587094</v>
      </c>
      <c r="F11" s="296"/>
    </row>
    <row r="12" spans="1:7">
      <c r="A12" s="294">
        <v>3</v>
      </c>
      <c r="B12" s="86" t="s">
        <v>623</v>
      </c>
      <c r="C12" s="295">
        <v>11986.448669914529</v>
      </c>
      <c r="D12" s="296"/>
      <c r="E12" s="296">
        <v>11986.448669914529</v>
      </c>
      <c r="F12" s="296"/>
    </row>
    <row r="13" spans="1:7">
      <c r="A13" s="294">
        <v>4</v>
      </c>
      <c r="B13" s="86" t="s">
        <v>624</v>
      </c>
      <c r="C13" s="295">
        <v>13207.032031794872</v>
      </c>
      <c r="D13" s="296"/>
      <c r="E13" s="296">
        <v>13207.032031794872</v>
      </c>
      <c r="F13" s="296"/>
    </row>
    <row r="14" spans="1:7">
      <c r="A14" s="294">
        <v>5</v>
      </c>
      <c r="B14" s="86" t="s">
        <v>625</v>
      </c>
      <c r="C14" s="295">
        <v>33377.053591581192</v>
      </c>
      <c r="D14" s="296"/>
      <c r="E14" s="296">
        <v>33377.053591581192</v>
      </c>
      <c r="F14" s="296"/>
    </row>
    <row r="15" spans="1:7">
      <c r="A15" s="294">
        <v>6</v>
      </c>
      <c r="B15" s="86" t="s">
        <v>626</v>
      </c>
      <c r="C15" s="295">
        <v>31687.056166324786</v>
      </c>
      <c r="D15" s="296"/>
      <c r="E15" s="296">
        <v>31687.056166324786</v>
      </c>
      <c r="F15" s="296"/>
    </row>
    <row r="16" spans="1:7">
      <c r="A16" s="294">
        <v>7</v>
      </c>
      <c r="B16" s="86" t="s">
        <v>627</v>
      </c>
      <c r="C16" s="295">
        <v>25044.371639145298</v>
      </c>
      <c r="D16" s="296"/>
      <c r="E16" s="296">
        <v>25044.371639145298</v>
      </c>
      <c r="F16" s="296"/>
    </row>
    <row r="17" spans="1:6">
      <c r="A17" s="294">
        <v>8</v>
      </c>
      <c r="B17" s="86" t="s">
        <v>628</v>
      </c>
      <c r="C17" s="295">
        <v>14946.872776068374</v>
      </c>
      <c r="D17" s="296"/>
      <c r="E17" s="296">
        <v>14946.872776068374</v>
      </c>
      <c r="F17" s="296"/>
    </row>
    <row r="18" spans="1:6">
      <c r="A18" s="294">
        <v>9</v>
      </c>
      <c r="B18" s="86" t="s">
        <v>629</v>
      </c>
      <c r="C18" s="295">
        <v>20445.148749572651</v>
      </c>
      <c r="D18" s="296"/>
      <c r="E18" s="296">
        <v>20445.148749572651</v>
      </c>
      <c r="F18" s="296"/>
    </row>
    <row r="19" spans="1:6">
      <c r="A19" s="294">
        <v>10</v>
      </c>
      <c r="B19" s="86" t="s">
        <v>238</v>
      </c>
      <c r="C19" s="295">
        <v>30755.715992649573</v>
      </c>
      <c r="D19" s="296"/>
      <c r="E19" s="296">
        <v>30755.715992649573</v>
      </c>
      <c r="F19" s="296"/>
    </row>
    <row r="20" spans="1:6">
      <c r="A20" s="294">
        <v>11</v>
      </c>
      <c r="B20" s="86" t="s">
        <v>630</v>
      </c>
      <c r="C20" s="295">
        <v>8842.9115121367522</v>
      </c>
      <c r="D20" s="296"/>
      <c r="E20" s="296">
        <v>8842.9115121367522</v>
      </c>
      <c r="F20" s="296"/>
    </row>
    <row r="21" spans="1:6">
      <c r="A21" s="294">
        <v>12</v>
      </c>
      <c r="B21" s="86" t="s">
        <v>631</v>
      </c>
      <c r="C21" s="295">
        <v>36569.256751282046</v>
      </c>
      <c r="D21" s="296"/>
      <c r="E21" s="296">
        <v>36569.256751282046</v>
      </c>
      <c r="F21" s="296"/>
    </row>
    <row r="22" spans="1:6">
      <c r="A22" s="294">
        <v>13</v>
      </c>
      <c r="B22" s="86" t="s">
        <v>632</v>
      </c>
      <c r="C22" s="295">
        <v>31146.906794529914</v>
      </c>
      <c r="D22" s="296"/>
      <c r="E22" s="296">
        <v>31146.906794529914</v>
      </c>
      <c r="F22" s="296"/>
    </row>
    <row r="23" spans="1:6">
      <c r="A23" s="294">
        <v>14</v>
      </c>
      <c r="B23" s="86" t="s">
        <v>633</v>
      </c>
      <c r="C23" s="295">
        <v>46726.774733504273</v>
      </c>
      <c r="D23" s="296"/>
      <c r="E23" s="296">
        <v>46726.774733504273</v>
      </c>
      <c r="F23" s="296"/>
    </row>
    <row r="24" spans="1:6">
      <c r="A24" s="294">
        <v>15</v>
      </c>
      <c r="B24" s="86" t="s">
        <v>239</v>
      </c>
      <c r="C24" s="295">
        <v>41352.883322564099</v>
      </c>
      <c r="D24" s="296"/>
      <c r="E24" s="296">
        <v>41352.883322564099</v>
      </c>
      <c r="F24" s="296"/>
    </row>
    <row r="25" spans="1:6">
      <c r="A25" s="294">
        <v>16</v>
      </c>
      <c r="B25" s="86" t="s">
        <v>634</v>
      </c>
      <c r="C25" s="295">
        <v>36784.947416581199</v>
      </c>
      <c r="D25" s="296"/>
      <c r="E25" s="296">
        <v>36784.947416581199</v>
      </c>
      <c r="F25" s="296"/>
    </row>
    <row r="26" spans="1:6">
      <c r="A26" s="294">
        <v>17</v>
      </c>
      <c r="B26" s="86" t="s">
        <v>635</v>
      </c>
      <c r="C26" s="295">
        <v>41822.086469914531</v>
      </c>
      <c r="D26" s="296"/>
      <c r="E26" s="296">
        <v>41822.086469914531</v>
      </c>
      <c r="F26" s="296"/>
    </row>
    <row r="27" spans="1:6">
      <c r="A27" s="294">
        <v>18</v>
      </c>
      <c r="B27" s="86" t="s">
        <v>240</v>
      </c>
      <c r="C27" s="295">
        <v>43619.145419145301</v>
      </c>
      <c r="D27" s="296"/>
      <c r="E27" s="296">
        <v>43619.145419145301</v>
      </c>
      <c r="F27" s="296"/>
    </row>
    <row r="28" spans="1:6">
      <c r="A28" s="294">
        <v>19</v>
      </c>
      <c r="B28" s="86" t="s">
        <v>636</v>
      </c>
      <c r="C28" s="295">
        <v>38320.120944957263</v>
      </c>
      <c r="D28" s="296"/>
      <c r="E28" s="296">
        <v>38320.120944957263</v>
      </c>
      <c r="F28" s="296"/>
    </row>
    <row r="29" spans="1:6">
      <c r="A29" s="294">
        <v>20</v>
      </c>
      <c r="B29" s="86" t="s">
        <v>637</v>
      </c>
      <c r="C29" s="295">
        <v>46084.194566324782</v>
      </c>
      <c r="D29" s="296"/>
      <c r="E29" s="296">
        <v>46084.194566324782</v>
      </c>
      <c r="F29" s="296"/>
    </row>
    <row r="30" spans="1:6">
      <c r="A30" s="294">
        <v>21</v>
      </c>
      <c r="B30" s="86" t="s">
        <v>638</v>
      </c>
      <c r="C30" s="295">
        <v>10613.935215384616</v>
      </c>
      <c r="D30" s="296"/>
      <c r="E30" s="296">
        <v>10613.935215384616</v>
      </c>
      <c r="F30" s="296"/>
    </row>
    <row r="31" spans="1:6">
      <c r="A31" s="294">
        <v>22</v>
      </c>
      <c r="B31" s="86" t="s">
        <v>639</v>
      </c>
      <c r="C31" s="295">
        <v>40045.09827162393</v>
      </c>
      <c r="D31" s="296"/>
      <c r="E31" s="296">
        <v>40045.09827162393</v>
      </c>
      <c r="F31" s="296"/>
    </row>
    <row r="32" spans="1:6">
      <c r="A32" s="294">
        <v>23</v>
      </c>
      <c r="B32" s="86" t="s">
        <v>241</v>
      </c>
      <c r="C32" s="295">
        <v>46394.508682393156</v>
      </c>
      <c r="D32" s="296"/>
      <c r="E32" s="296">
        <v>46394.508682393156</v>
      </c>
      <c r="F32" s="296"/>
    </row>
    <row r="33" spans="1:6">
      <c r="A33" s="294">
        <v>24</v>
      </c>
      <c r="B33" s="86" t="s">
        <v>640</v>
      </c>
      <c r="C33" s="295">
        <v>47656.640556752129</v>
      </c>
      <c r="D33" s="296"/>
      <c r="E33" s="296">
        <v>47656.640556752129</v>
      </c>
      <c r="F33" s="296"/>
    </row>
    <row r="34" spans="1:6">
      <c r="A34" s="294">
        <v>25</v>
      </c>
      <c r="B34" s="86" t="s">
        <v>641</v>
      </c>
      <c r="C34" s="295">
        <v>67271.945537094027</v>
      </c>
      <c r="D34" s="296"/>
      <c r="E34" s="296">
        <v>67271.945537094027</v>
      </c>
      <c r="F34" s="296"/>
    </row>
    <row r="35" spans="1:6">
      <c r="A35" s="294">
        <v>26</v>
      </c>
      <c r="B35" s="86" t="s">
        <v>642</v>
      </c>
      <c r="C35" s="295">
        <v>44296.076956923076</v>
      </c>
      <c r="D35" s="296"/>
      <c r="E35" s="296">
        <v>44296.076956923076</v>
      </c>
      <c r="F35" s="296"/>
    </row>
    <row r="36" spans="1:6">
      <c r="A36" s="294">
        <v>27</v>
      </c>
      <c r="B36" s="86" t="s">
        <v>643</v>
      </c>
      <c r="C36" s="295">
        <v>41682.039490256408</v>
      </c>
      <c r="D36" s="296"/>
      <c r="E36" s="296">
        <v>41682.039490256408</v>
      </c>
      <c r="F36" s="296"/>
    </row>
    <row r="37" spans="1:6">
      <c r="A37" s="294">
        <v>28</v>
      </c>
      <c r="B37" s="86" t="s">
        <v>242</v>
      </c>
      <c r="C37" s="295">
        <v>101432.45361846153</v>
      </c>
      <c r="D37" s="296"/>
      <c r="E37" s="296">
        <v>101432.45361846153</v>
      </c>
      <c r="F37" s="296"/>
    </row>
    <row r="38" spans="1:6">
      <c r="A38" s="294">
        <v>29</v>
      </c>
      <c r="B38" s="86" t="s">
        <v>644</v>
      </c>
      <c r="C38" s="295">
        <v>48486.347464786326</v>
      </c>
      <c r="D38" s="296"/>
      <c r="E38" s="296">
        <v>48486.347464786326</v>
      </c>
      <c r="F38" s="296"/>
    </row>
    <row r="39" spans="1:6">
      <c r="A39" s="294">
        <v>30</v>
      </c>
      <c r="B39" s="86" t="s">
        <v>645</v>
      </c>
      <c r="C39" s="295">
        <v>49858.736027692306</v>
      </c>
      <c r="D39" s="296"/>
      <c r="E39" s="296">
        <v>49858.736027692306</v>
      </c>
      <c r="F39" s="296"/>
    </row>
    <row r="40" spans="1:6">
      <c r="A40" s="294">
        <v>31</v>
      </c>
      <c r="B40" s="86" t="s">
        <v>243</v>
      </c>
      <c r="C40" s="295">
        <v>60907.182459487172</v>
      </c>
      <c r="D40" s="296"/>
      <c r="E40" s="296">
        <v>60907.182459487172</v>
      </c>
      <c r="F40" s="296"/>
    </row>
    <row r="41" spans="1:6">
      <c r="A41" s="294">
        <v>32</v>
      </c>
      <c r="B41" s="86" t="s">
        <v>646</v>
      </c>
      <c r="C41" s="295">
        <v>49449.749020641022</v>
      </c>
      <c r="D41" s="296"/>
      <c r="E41" s="296">
        <v>49449.749020641022</v>
      </c>
      <c r="F41" s="296"/>
    </row>
    <row r="42" spans="1:6">
      <c r="A42" s="294">
        <v>33</v>
      </c>
      <c r="B42" s="86" t="s">
        <v>647</v>
      </c>
      <c r="C42" s="295">
        <v>67649.515593589749</v>
      </c>
      <c r="D42" s="296"/>
      <c r="E42" s="296">
        <v>67649.515593589749</v>
      </c>
      <c r="F42" s="296"/>
    </row>
    <row r="43" spans="1:6">
      <c r="A43" s="294">
        <v>34</v>
      </c>
      <c r="B43" s="86" t="s">
        <v>648</v>
      </c>
      <c r="C43" s="295">
        <v>14800.4415858547</v>
      </c>
      <c r="D43" s="296"/>
      <c r="E43" s="296">
        <v>14800.4415858547</v>
      </c>
      <c r="F43" s="296"/>
    </row>
    <row r="44" spans="1:6">
      <c r="A44" s="294">
        <v>35</v>
      </c>
      <c r="B44" s="87" t="s">
        <v>244</v>
      </c>
      <c r="C44" s="295">
        <v>87082.040668376067</v>
      </c>
      <c r="D44" s="296"/>
      <c r="E44" s="296">
        <v>87082.040668376067</v>
      </c>
      <c r="F44" s="296"/>
    </row>
    <row r="45" spans="1:6">
      <c r="A45" s="294">
        <v>36</v>
      </c>
      <c r="B45" s="87" t="s">
        <v>649</v>
      </c>
      <c r="C45" s="295">
        <v>36818.776424786323</v>
      </c>
      <c r="D45" s="296"/>
      <c r="E45" s="296">
        <v>36818.776424786323</v>
      </c>
      <c r="F45" s="296"/>
    </row>
    <row r="46" spans="1:6">
      <c r="A46" s="294">
        <v>37</v>
      </c>
      <c r="B46" s="87" t="s">
        <v>650</v>
      </c>
      <c r="C46" s="295">
        <v>33186.375876068378</v>
      </c>
      <c r="D46" s="296"/>
      <c r="E46" s="296">
        <v>33186.375876068378</v>
      </c>
      <c r="F46" s="296"/>
    </row>
    <row r="47" spans="1:6">
      <c r="A47" s="294">
        <v>38</v>
      </c>
      <c r="B47" s="87" t="s">
        <v>651</v>
      </c>
      <c r="C47" s="295">
        <v>47629.564086837607</v>
      </c>
      <c r="D47" s="296"/>
      <c r="E47" s="296">
        <v>47629.564086837607</v>
      </c>
      <c r="F47" s="296"/>
    </row>
    <row r="48" spans="1:6">
      <c r="A48" s="294">
        <v>39</v>
      </c>
      <c r="B48" s="87" t="s">
        <v>652</v>
      </c>
      <c r="C48" s="295">
        <v>34874.232626666664</v>
      </c>
      <c r="D48" s="296"/>
      <c r="E48" s="296">
        <v>34874.232626666664</v>
      </c>
      <c r="F48" s="296"/>
    </row>
    <row r="49" spans="1:6">
      <c r="A49" s="294">
        <v>40</v>
      </c>
      <c r="B49" s="87" t="s">
        <v>653</v>
      </c>
      <c r="C49" s="295">
        <v>14573.249728717947</v>
      </c>
      <c r="D49" s="296"/>
      <c r="E49" s="296">
        <v>14573.249728717947</v>
      </c>
      <c r="F49" s="296"/>
    </row>
    <row r="50" spans="1:6">
      <c r="A50" s="294">
        <v>41</v>
      </c>
      <c r="B50" s="87" t="s">
        <v>654</v>
      </c>
      <c r="C50" s="295">
        <v>38582.60543230769</v>
      </c>
      <c r="D50" s="296"/>
      <c r="E50" s="296">
        <v>38582.60543230769</v>
      </c>
      <c r="F50" s="296"/>
    </row>
    <row r="51" spans="1:6">
      <c r="A51" s="294">
        <v>42</v>
      </c>
      <c r="B51" s="86" t="s">
        <v>656</v>
      </c>
      <c r="C51" s="295">
        <v>53297.87502871795</v>
      </c>
      <c r="D51" s="296"/>
      <c r="E51" s="296">
        <v>53297.87502871795</v>
      </c>
      <c r="F51" s="296"/>
    </row>
    <row r="52" spans="1:6">
      <c r="A52" s="294">
        <v>43</v>
      </c>
      <c r="B52" s="86" t="s">
        <v>657</v>
      </c>
      <c r="C52" s="295">
        <v>71875.191368205124</v>
      </c>
      <c r="D52" s="296"/>
      <c r="E52" s="296">
        <v>71875.191368205124</v>
      </c>
      <c r="F52" s="296"/>
    </row>
    <row r="53" spans="1:6">
      <c r="A53" s="294">
        <v>44</v>
      </c>
      <c r="B53" s="86" t="s">
        <v>658</v>
      </c>
      <c r="C53" s="295">
        <v>37687.783355726497</v>
      </c>
      <c r="D53" s="296"/>
      <c r="E53" s="296">
        <v>37687.783355726497</v>
      </c>
      <c r="F53" s="296"/>
    </row>
    <row r="54" spans="1:6">
      <c r="A54" s="294">
        <v>45</v>
      </c>
      <c r="B54" s="86" t="s">
        <v>659</v>
      </c>
      <c r="C54" s="295">
        <v>46532.783959145294</v>
      </c>
      <c r="D54" s="296"/>
      <c r="E54" s="296">
        <v>46532.783959145294</v>
      </c>
      <c r="F54" s="296"/>
    </row>
    <row r="55" spans="1:6">
      <c r="A55" s="294">
        <v>46</v>
      </c>
      <c r="B55" s="86" t="s">
        <v>660</v>
      </c>
      <c r="C55" s="295">
        <v>16422.308363076922</v>
      </c>
      <c r="D55" s="296"/>
      <c r="E55" s="296">
        <v>16422.308363076922</v>
      </c>
      <c r="F55" s="296"/>
    </row>
    <row r="56" spans="1:6">
      <c r="A56" s="294">
        <v>47</v>
      </c>
      <c r="B56" s="86" t="s">
        <v>661</v>
      </c>
      <c r="C56" s="295">
        <v>28703.523082222222</v>
      </c>
      <c r="D56" s="296"/>
      <c r="E56" s="296">
        <v>28703.523082222222</v>
      </c>
      <c r="F56" s="296"/>
    </row>
    <row r="57" spans="1:6">
      <c r="A57" s="294">
        <v>48</v>
      </c>
      <c r="B57" s="86" t="s">
        <v>662</v>
      </c>
      <c r="C57" s="295">
        <v>45116.674974358975</v>
      </c>
      <c r="D57" s="296"/>
      <c r="E57" s="296">
        <v>45116.674974358975</v>
      </c>
      <c r="F57" s="296"/>
    </row>
    <row r="58" spans="1:6">
      <c r="A58" s="294">
        <v>49</v>
      </c>
      <c r="B58" s="86" t="s">
        <v>663</v>
      </c>
      <c r="C58" s="295">
        <v>48065.925286495731</v>
      </c>
      <c r="D58" s="296"/>
      <c r="E58" s="296">
        <v>48065.925286495731</v>
      </c>
      <c r="F58" s="296"/>
    </row>
    <row r="59" spans="1:6">
      <c r="A59" s="294">
        <v>50</v>
      </c>
      <c r="B59" s="86" t="s">
        <v>664</v>
      </c>
      <c r="C59" s="295">
        <v>39290.594274358969</v>
      </c>
      <c r="D59" s="296"/>
      <c r="E59" s="296">
        <v>39290.594274358969</v>
      </c>
      <c r="F59" s="296"/>
    </row>
    <row r="60" spans="1:6">
      <c r="A60" s="294">
        <v>51</v>
      </c>
      <c r="B60" s="86" t="s">
        <v>665</v>
      </c>
      <c r="C60" s="295">
        <v>38644.71006991453</v>
      </c>
      <c r="D60" s="296"/>
      <c r="E60" s="296">
        <v>38644.71006991453</v>
      </c>
      <c r="F60" s="296"/>
    </row>
    <row r="61" spans="1:6">
      <c r="A61" s="294">
        <v>52</v>
      </c>
      <c r="B61" s="86" t="s">
        <v>666</v>
      </c>
      <c r="C61" s="295">
        <v>32200.978614188032</v>
      </c>
      <c r="D61" s="296"/>
      <c r="E61" s="296">
        <v>32200.978614188032</v>
      </c>
      <c r="F61" s="296"/>
    </row>
    <row r="62" spans="1:6">
      <c r="A62" s="294">
        <v>53</v>
      </c>
      <c r="B62" s="86" t="s">
        <v>667</v>
      </c>
      <c r="C62" s="295">
        <v>29416.657750769227</v>
      </c>
      <c r="D62" s="296"/>
      <c r="E62" s="296">
        <v>29416.657750769227</v>
      </c>
      <c r="F62" s="296"/>
    </row>
    <row r="63" spans="1:6">
      <c r="A63" s="294">
        <v>54</v>
      </c>
      <c r="B63" s="86" t="s">
        <v>668</v>
      </c>
      <c r="C63" s="295">
        <v>30457.905604102565</v>
      </c>
      <c r="D63" s="296"/>
      <c r="E63" s="296">
        <v>30457.905604102565</v>
      </c>
      <c r="F63" s="296"/>
    </row>
    <row r="64" spans="1:6">
      <c r="A64" s="294">
        <v>55</v>
      </c>
      <c r="B64" s="86" t="s">
        <v>669</v>
      </c>
      <c r="C64" s="295">
        <v>34812.335555897444</v>
      </c>
      <c r="D64" s="296"/>
      <c r="E64" s="296">
        <v>34812.335555897444</v>
      </c>
      <c r="F64" s="296"/>
    </row>
    <row r="65" spans="1:6">
      <c r="A65" s="294">
        <v>56</v>
      </c>
      <c r="B65" s="86" t="s">
        <v>670</v>
      </c>
      <c r="C65" s="295">
        <v>9109.6245282051277</v>
      </c>
      <c r="D65" s="296"/>
      <c r="E65" s="296">
        <v>9109.6245282051277</v>
      </c>
      <c r="F65" s="296"/>
    </row>
    <row r="66" spans="1:6">
      <c r="A66" s="294">
        <v>57</v>
      </c>
      <c r="B66" s="86" t="s">
        <v>671</v>
      </c>
      <c r="C66" s="295">
        <v>21398.253772136755</v>
      </c>
      <c r="D66" s="296"/>
      <c r="E66" s="296">
        <v>21398.253772136755</v>
      </c>
      <c r="F66" s="296"/>
    </row>
    <row r="67" spans="1:6">
      <c r="A67" s="297">
        <v>58</v>
      </c>
      <c r="B67" s="86" t="s">
        <v>672</v>
      </c>
      <c r="C67" s="298">
        <v>8369.709989743591</v>
      </c>
      <c r="D67" s="299"/>
      <c r="E67" s="299">
        <v>8369.709989743591</v>
      </c>
      <c r="F67" s="299"/>
    </row>
    <row r="68" spans="1:6">
      <c r="A68" s="294">
        <v>59</v>
      </c>
      <c r="B68" s="86" t="s">
        <v>673</v>
      </c>
      <c r="C68" s="295">
        <v>21811.477560341878</v>
      </c>
      <c r="D68" s="296"/>
      <c r="E68" s="296">
        <v>21811.477560341878</v>
      </c>
      <c r="F68" s="296"/>
    </row>
    <row r="69" spans="1:6">
      <c r="A69" s="294">
        <v>60</v>
      </c>
      <c r="B69" s="86" t="s">
        <v>674</v>
      </c>
      <c r="C69" s="295">
        <v>32804.278129914528</v>
      </c>
      <c r="D69" s="296"/>
      <c r="E69" s="296">
        <v>32804.278129914528</v>
      </c>
      <c r="F69" s="296"/>
    </row>
    <row r="70" spans="1:6">
      <c r="A70" s="294">
        <v>61</v>
      </c>
      <c r="B70" s="86" t="s">
        <v>675</v>
      </c>
      <c r="C70" s="295">
        <v>17848.342513846153</v>
      </c>
      <c r="D70" s="296"/>
      <c r="E70" s="296">
        <v>17848.342513846153</v>
      </c>
      <c r="F70" s="296"/>
    </row>
    <row r="71" spans="1:6">
      <c r="A71" s="294">
        <v>62</v>
      </c>
      <c r="B71" s="86" t="s">
        <v>676</v>
      </c>
      <c r="C71" s="295">
        <v>24103.095490256412</v>
      </c>
      <c r="D71" s="296"/>
      <c r="E71" s="296">
        <v>24103.095490256412</v>
      </c>
      <c r="F71" s="296"/>
    </row>
    <row r="72" spans="1:6">
      <c r="A72" s="294">
        <v>63</v>
      </c>
      <c r="B72" s="86" t="s">
        <v>677</v>
      </c>
      <c r="C72" s="295">
        <v>38376.390252649573</v>
      </c>
      <c r="D72" s="296"/>
      <c r="E72" s="296">
        <v>38376.390252649573</v>
      </c>
      <c r="F72" s="296"/>
    </row>
    <row r="73" spans="1:6">
      <c r="A73" s="294">
        <v>64</v>
      </c>
      <c r="B73" s="86" t="s">
        <v>678</v>
      </c>
      <c r="C73" s="295">
        <v>28194.635123076921</v>
      </c>
      <c r="D73" s="296"/>
      <c r="E73" s="296">
        <v>28194.635123076921</v>
      </c>
      <c r="F73" s="296"/>
    </row>
    <row r="74" spans="1:6">
      <c r="A74" s="297">
        <v>65</v>
      </c>
      <c r="B74" s="86" t="s">
        <v>679</v>
      </c>
      <c r="C74" s="298">
        <v>28911.24438905983</v>
      </c>
      <c r="D74" s="299"/>
      <c r="E74" s="299">
        <v>28911.24438905983</v>
      </c>
      <c r="F74" s="299"/>
    </row>
    <row r="75" spans="1:6">
      <c r="A75" s="297">
        <v>66</v>
      </c>
      <c r="B75" s="86" t="s">
        <v>680</v>
      </c>
      <c r="C75" s="298">
        <v>28000.081602735041</v>
      </c>
      <c r="D75" s="299"/>
      <c r="E75" s="299">
        <v>28000.081602735041</v>
      </c>
      <c r="F75" s="299"/>
    </row>
    <row r="76" spans="1:6">
      <c r="A76" s="297">
        <v>67</v>
      </c>
      <c r="B76" s="86" t="s">
        <v>681</v>
      </c>
      <c r="C76" s="298">
        <v>32609.409948717948</v>
      </c>
      <c r="D76" s="299"/>
      <c r="E76" s="299">
        <v>32609.409948717948</v>
      </c>
      <c r="F76" s="299"/>
    </row>
    <row r="77" spans="1:6">
      <c r="A77" s="297">
        <v>68</v>
      </c>
      <c r="B77" s="86" t="s">
        <v>682</v>
      </c>
      <c r="C77" s="298">
        <v>42042.714788547004</v>
      </c>
      <c r="D77" s="299"/>
      <c r="E77" s="299">
        <v>42042.714788547004</v>
      </c>
      <c r="F77" s="299"/>
    </row>
    <row r="78" spans="1:6">
      <c r="A78" s="297">
        <v>69</v>
      </c>
      <c r="B78" s="86" t="s">
        <v>683</v>
      </c>
      <c r="C78" s="298">
        <v>45610.351641025642</v>
      </c>
      <c r="D78" s="299"/>
      <c r="E78" s="299">
        <v>45610.351641025642</v>
      </c>
      <c r="F78" s="299"/>
    </row>
    <row r="79" spans="1:6">
      <c r="A79" s="294">
        <v>70</v>
      </c>
      <c r="B79" s="86" t="s">
        <v>684</v>
      </c>
      <c r="C79" s="295">
        <v>21930.052369914531</v>
      </c>
      <c r="D79" s="296"/>
      <c r="E79" s="296">
        <v>21930.052369914531</v>
      </c>
      <c r="F79" s="296"/>
    </row>
    <row r="80" spans="1:6">
      <c r="A80" s="294">
        <v>71</v>
      </c>
      <c r="B80" s="86" t="s">
        <v>685</v>
      </c>
      <c r="C80" s="295">
        <v>24536.828171623933</v>
      </c>
      <c r="D80" s="296"/>
      <c r="E80" s="296">
        <v>24536.828171623933</v>
      </c>
      <c r="F80" s="296"/>
    </row>
    <row r="81" spans="1:6">
      <c r="A81" s="294">
        <v>72</v>
      </c>
      <c r="B81" s="86" t="s">
        <v>686</v>
      </c>
      <c r="C81" s="295">
        <v>41143.310326666666</v>
      </c>
      <c r="D81" s="296"/>
      <c r="E81" s="296">
        <v>41143.310326666666</v>
      </c>
      <c r="F81" s="296"/>
    </row>
    <row r="82" spans="1:6">
      <c r="A82" s="294">
        <v>73</v>
      </c>
      <c r="B82" s="86" t="s">
        <v>687</v>
      </c>
      <c r="C82" s="295">
        <v>23055.608148717947</v>
      </c>
      <c r="D82" s="296"/>
      <c r="E82" s="296">
        <v>23055.608148717947</v>
      </c>
      <c r="F82" s="296"/>
    </row>
    <row r="83" spans="1:6">
      <c r="A83" s="294">
        <v>74</v>
      </c>
      <c r="B83" s="86" t="s">
        <v>688</v>
      </c>
      <c r="C83" s="295">
        <v>33581.667070769232</v>
      </c>
      <c r="D83" s="296"/>
      <c r="E83" s="296">
        <v>33581.667070769232</v>
      </c>
      <c r="F83" s="296"/>
    </row>
    <row r="84" spans="1:6">
      <c r="A84" s="294">
        <v>75</v>
      </c>
      <c r="B84" s="86" t="s">
        <v>689</v>
      </c>
      <c r="C84" s="295">
        <v>69082.074451794862</v>
      </c>
      <c r="D84" s="296"/>
      <c r="E84" s="296">
        <v>69082.074451794862</v>
      </c>
      <c r="F84" s="296"/>
    </row>
    <row r="85" spans="1:6">
      <c r="A85" s="294">
        <v>76</v>
      </c>
      <c r="B85" s="86" t="s">
        <v>690</v>
      </c>
      <c r="C85" s="295">
        <v>63396.578490598287</v>
      </c>
      <c r="D85" s="296"/>
      <c r="E85" s="296">
        <v>63396.578490598287</v>
      </c>
      <c r="F85" s="296"/>
    </row>
    <row r="86" spans="1:6">
      <c r="A86" s="294">
        <v>77</v>
      </c>
      <c r="B86" s="86" t="s">
        <v>655</v>
      </c>
      <c r="C86" s="295">
        <v>54523.308814017095</v>
      </c>
      <c r="D86" s="296"/>
      <c r="E86" s="296">
        <v>54523.308814017095</v>
      </c>
      <c r="F86" s="296"/>
    </row>
    <row r="87" spans="1:6">
      <c r="A87" s="305">
        <v>78</v>
      </c>
      <c r="B87" s="103" t="s">
        <v>691</v>
      </c>
      <c r="C87" s="306">
        <v>137.54042307692305</v>
      </c>
      <c r="D87" s="300"/>
      <c r="E87" s="300">
        <v>137.54042307692305</v>
      </c>
      <c r="F87" s="300"/>
    </row>
  </sheetData>
  <mergeCells count="9">
    <mergeCell ref="E1:F1"/>
    <mergeCell ref="A4:F4"/>
    <mergeCell ref="A5:F5"/>
    <mergeCell ref="F7:F8"/>
    <mergeCell ref="A7:A8"/>
    <mergeCell ref="B7:B8"/>
    <mergeCell ref="C7:C8"/>
    <mergeCell ref="D7:D8"/>
    <mergeCell ref="E7:E8"/>
  </mergeCells>
  <printOptions horizontalCentered="1"/>
  <pageMargins left="0.70866141732283472" right="0.70866141732283472" top="0.35433070866141736" bottom="0.74803149606299213" header="0.31496062992125984" footer="0.31496062992125984"/>
  <pageSetup paperSize="9" scale="98" orientation="portrait" r:id="rId1"/>
  <rowBreaks count="1" manualBreakCount="1">
    <brk id="43"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6"/>
  <sheetViews>
    <sheetView view="pageBreakPreview" topLeftCell="A82" zoomScale="60" workbookViewId="0">
      <selection activeCell="O5" sqref="O5:P5"/>
    </sheetView>
  </sheetViews>
  <sheetFormatPr defaultColWidth="12.85546875" defaultRowHeight="15.75"/>
  <cols>
    <col min="1" max="1" width="6.7109375" style="55" customWidth="1"/>
    <col min="2" max="2" width="33.42578125" style="55" customWidth="1"/>
    <col min="3" max="4" width="9" style="55" customWidth="1"/>
    <col min="5" max="5" width="9.28515625" style="55" customWidth="1"/>
    <col min="6" max="6" width="6.85546875" style="77" customWidth="1"/>
    <col min="7" max="7" width="9.7109375" style="55" customWidth="1"/>
    <col min="8" max="8" width="8.5703125" style="55" customWidth="1"/>
    <col min="9" max="9" width="9.5703125" style="55" customWidth="1"/>
    <col min="10" max="10" width="11" style="55" customWidth="1"/>
    <col min="11" max="11" width="10.7109375" style="55" customWidth="1"/>
    <col min="12" max="12" width="11.7109375" style="55" customWidth="1"/>
    <col min="13" max="13" width="9.7109375" style="55" customWidth="1"/>
    <col min="14" max="14" width="9.42578125" style="55" customWidth="1"/>
    <col min="15" max="256" width="12.85546875" style="55"/>
    <col min="257" max="257" width="6.7109375" style="55" customWidth="1"/>
    <col min="258" max="258" width="25" style="55" customWidth="1"/>
    <col min="259" max="259" width="10" style="55" customWidth="1"/>
    <col min="260" max="260" width="10.7109375" style="55" customWidth="1"/>
    <col min="261" max="261" width="10.85546875" style="55" customWidth="1"/>
    <col min="262" max="262" width="10.7109375" style="55" customWidth="1"/>
    <col min="263" max="263" width="11.140625" style="55" customWidth="1"/>
    <col min="264" max="264" width="10.7109375" style="55" customWidth="1"/>
    <col min="265" max="265" width="9.5703125" style="55" customWidth="1"/>
    <col min="266" max="266" width="11" style="55" customWidth="1"/>
    <col min="267" max="267" width="10.7109375" style="55" customWidth="1"/>
    <col min="268" max="268" width="11.7109375" style="55" customWidth="1"/>
    <col min="269" max="269" width="12.28515625" style="55" customWidth="1"/>
    <col min="270" max="270" width="11" style="55" customWidth="1"/>
    <col min="271" max="512" width="12.85546875" style="55"/>
    <col min="513" max="513" width="6.7109375" style="55" customWidth="1"/>
    <col min="514" max="514" width="25" style="55" customWidth="1"/>
    <col min="515" max="515" width="10" style="55" customWidth="1"/>
    <col min="516" max="516" width="10.7109375" style="55" customWidth="1"/>
    <col min="517" max="517" width="10.85546875" style="55" customWidth="1"/>
    <col min="518" max="518" width="10.7109375" style="55" customWidth="1"/>
    <col min="519" max="519" width="11.140625" style="55" customWidth="1"/>
    <col min="520" max="520" width="10.7109375" style="55" customWidth="1"/>
    <col min="521" max="521" width="9.5703125" style="55" customWidth="1"/>
    <col min="522" max="522" width="11" style="55" customWidth="1"/>
    <col min="523" max="523" width="10.7109375" style="55" customWidth="1"/>
    <col min="524" max="524" width="11.7109375" style="55" customWidth="1"/>
    <col min="525" max="525" width="12.28515625" style="55" customWidth="1"/>
    <col min="526" max="526" width="11" style="55" customWidth="1"/>
    <col min="527" max="768" width="12.85546875" style="55"/>
    <col min="769" max="769" width="6.7109375" style="55" customWidth="1"/>
    <col min="770" max="770" width="25" style="55" customWidth="1"/>
    <col min="771" max="771" width="10" style="55" customWidth="1"/>
    <col min="772" max="772" width="10.7109375" style="55" customWidth="1"/>
    <col min="773" max="773" width="10.85546875" style="55" customWidth="1"/>
    <col min="774" max="774" width="10.7109375" style="55" customWidth="1"/>
    <col min="775" max="775" width="11.140625" style="55" customWidth="1"/>
    <col min="776" max="776" width="10.7109375" style="55" customWidth="1"/>
    <col min="777" max="777" width="9.5703125" style="55" customWidth="1"/>
    <col min="778" max="778" width="11" style="55" customWidth="1"/>
    <col min="779" max="779" width="10.7109375" style="55" customWidth="1"/>
    <col min="780" max="780" width="11.7109375" style="55" customWidth="1"/>
    <col min="781" max="781" width="12.28515625" style="55" customWidth="1"/>
    <col min="782" max="782" width="11" style="55" customWidth="1"/>
    <col min="783" max="1024" width="12.85546875" style="55"/>
    <col min="1025" max="1025" width="6.7109375" style="55" customWidth="1"/>
    <col min="1026" max="1026" width="25" style="55" customWidth="1"/>
    <col min="1027" max="1027" width="10" style="55" customWidth="1"/>
    <col min="1028" max="1028" width="10.7109375" style="55" customWidth="1"/>
    <col min="1029" max="1029" width="10.85546875" style="55" customWidth="1"/>
    <col min="1030" max="1030" width="10.7109375" style="55" customWidth="1"/>
    <col min="1031" max="1031" width="11.140625" style="55" customWidth="1"/>
    <col min="1032" max="1032" width="10.7109375" style="55" customWidth="1"/>
    <col min="1033" max="1033" width="9.5703125" style="55" customWidth="1"/>
    <col min="1034" max="1034" width="11" style="55" customWidth="1"/>
    <col min="1035" max="1035" width="10.7109375" style="55" customWidth="1"/>
    <col min="1036" max="1036" width="11.7109375" style="55" customWidth="1"/>
    <col min="1037" max="1037" width="12.28515625" style="55" customWidth="1"/>
    <col min="1038" max="1038" width="11" style="55" customWidth="1"/>
    <col min="1039" max="1280" width="12.85546875" style="55"/>
    <col min="1281" max="1281" width="6.7109375" style="55" customWidth="1"/>
    <col min="1282" max="1282" width="25" style="55" customWidth="1"/>
    <col min="1283" max="1283" width="10" style="55" customWidth="1"/>
    <col min="1284" max="1284" width="10.7109375" style="55" customWidth="1"/>
    <col min="1285" max="1285" width="10.85546875" style="55" customWidth="1"/>
    <col min="1286" max="1286" width="10.7109375" style="55" customWidth="1"/>
    <col min="1287" max="1287" width="11.140625" style="55" customWidth="1"/>
    <col min="1288" max="1288" width="10.7109375" style="55" customWidth="1"/>
    <col min="1289" max="1289" width="9.5703125" style="55" customWidth="1"/>
    <col min="1290" max="1290" width="11" style="55" customWidth="1"/>
    <col min="1291" max="1291" width="10.7109375" style="55" customWidth="1"/>
    <col min="1292" max="1292" width="11.7109375" style="55" customWidth="1"/>
    <col min="1293" max="1293" width="12.28515625" style="55" customWidth="1"/>
    <col min="1294" max="1294" width="11" style="55" customWidth="1"/>
    <col min="1295" max="1536" width="12.85546875" style="55"/>
    <col min="1537" max="1537" width="6.7109375" style="55" customWidth="1"/>
    <col min="1538" max="1538" width="25" style="55" customWidth="1"/>
    <col min="1539" max="1539" width="10" style="55" customWidth="1"/>
    <col min="1540" max="1540" width="10.7109375" style="55" customWidth="1"/>
    <col min="1541" max="1541" width="10.85546875" style="55" customWidth="1"/>
    <col min="1542" max="1542" width="10.7109375" style="55" customWidth="1"/>
    <col min="1543" max="1543" width="11.140625" style="55" customWidth="1"/>
    <col min="1544" max="1544" width="10.7109375" style="55" customWidth="1"/>
    <col min="1545" max="1545" width="9.5703125" style="55" customWidth="1"/>
    <col min="1546" max="1546" width="11" style="55" customWidth="1"/>
    <col min="1547" max="1547" width="10.7109375" style="55" customWidth="1"/>
    <col min="1548" max="1548" width="11.7109375" style="55" customWidth="1"/>
    <col min="1549" max="1549" width="12.28515625" style="55" customWidth="1"/>
    <col min="1550" max="1550" width="11" style="55" customWidth="1"/>
    <col min="1551" max="1792" width="12.85546875" style="55"/>
    <col min="1793" max="1793" width="6.7109375" style="55" customWidth="1"/>
    <col min="1794" max="1794" width="25" style="55" customWidth="1"/>
    <col min="1795" max="1795" width="10" style="55" customWidth="1"/>
    <col min="1796" max="1796" width="10.7109375" style="55" customWidth="1"/>
    <col min="1797" max="1797" width="10.85546875" style="55" customWidth="1"/>
    <col min="1798" max="1798" width="10.7109375" style="55" customWidth="1"/>
    <col min="1799" max="1799" width="11.140625" style="55" customWidth="1"/>
    <col min="1800" max="1800" width="10.7109375" style="55" customWidth="1"/>
    <col min="1801" max="1801" width="9.5703125" style="55" customWidth="1"/>
    <col min="1802" max="1802" width="11" style="55" customWidth="1"/>
    <col min="1803" max="1803" width="10.7109375" style="55" customWidth="1"/>
    <col min="1804" max="1804" width="11.7109375" style="55" customWidth="1"/>
    <col min="1805" max="1805" width="12.28515625" style="55" customWidth="1"/>
    <col min="1806" max="1806" width="11" style="55" customWidth="1"/>
    <col min="1807" max="2048" width="12.85546875" style="55"/>
    <col min="2049" max="2049" width="6.7109375" style="55" customWidth="1"/>
    <col min="2050" max="2050" width="25" style="55" customWidth="1"/>
    <col min="2051" max="2051" width="10" style="55" customWidth="1"/>
    <col min="2052" max="2052" width="10.7109375" style="55" customWidth="1"/>
    <col min="2053" max="2053" width="10.85546875" style="55" customWidth="1"/>
    <col min="2054" max="2054" width="10.7109375" style="55" customWidth="1"/>
    <col min="2055" max="2055" width="11.140625" style="55" customWidth="1"/>
    <col min="2056" max="2056" width="10.7109375" style="55" customWidth="1"/>
    <col min="2057" max="2057" width="9.5703125" style="55" customWidth="1"/>
    <col min="2058" max="2058" width="11" style="55" customWidth="1"/>
    <col min="2059" max="2059" width="10.7109375" style="55" customWidth="1"/>
    <col min="2060" max="2060" width="11.7109375" style="55" customWidth="1"/>
    <col min="2061" max="2061" width="12.28515625" style="55" customWidth="1"/>
    <col min="2062" max="2062" width="11" style="55" customWidth="1"/>
    <col min="2063" max="2304" width="12.85546875" style="55"/>
    <col min="2305" max="2305" width="6.7109375" style="55" customWidth="1"/>
    <col min="2306" max="2306" width="25" style="55" customWidth="1"/>
    <col min="2307" max="2307" width="10" style="55" customWidth="1"/>
    <col min="2308" max="2308" width="10.7109375" style="55" customWidth="1"/>
    <col min="2309" max="2309" width="10.85546875" style="55" customWidth="1"/>
    <col min="2310" max="2310" width="10.7109375" style="55" customWidth="1"/>
    <col min="2311" max="2311" width="11.140625" style="55" customWidth="1"/>
    <col min="2312" max="2312" width="10.7109375" style="55" customWidth="1"/>
    <col min="2313" max="2313" width="9.5703125" style="55" customWidth="1"/>
    <col min="2314" max="2314" width="11" style="55" customWidth="1"/>
    <col min="2315" max="2315" width="10.7109375" style="55" customWidth="1"/>
    <col min="2316" max="2316" width="11.7109375" style="55" customWidth="1"/>
    <col min="2317" max="2317" width="12.28515625" style="55" customWidth="1"/>
    <col min="2318" max="2318" width="11" style="55" customWidth="1"/>
    <col min="2319" max="2560" width="12.85546875" style="55"/>
    <col min="2561" max="2561" width="6.7109375" style="55" customWidth="1"/>
    <col min="2562" max="2562" width="25" style="55" customWidth="1"/>
    <col min="2563" max="2563" width="10" style="55" customWidth="1"/>
    <col min="2564" max="2564" width="10.7109375" style="55" customWidth="1"/>
    <col min="2565" max="2565" width="10.85546875" style="55" customWidth="1"/>
    <col min="2566" max="2566" width="10.7109375" style="55" customWidth="1"/>
    <col min="2567" max="2567" width="11.140625" style="55" customWidth="1"/>
    <col min="2568" max="2568" width="10.7109375" style="55" customWidth="1"/>
    <col min="2569" max="2569" width="9.5703125" style="55" customWidth="1"/>
    <col min="2570" max="2570" width="11" style="55" customWidth="1"/>
    <col min="2571" max="2571" width="10.7109375" style="55" customWidth="1"/>
    <col min="2572" max="2572" width="11.7109375" style="55" customWidth="1"/>
    <col min="2573" max="2573" width="12.28515625" style="55" customWidth="1"/>
    <col min="2574" max="2574" width="11" style="55" customWidth="1"/>
    <col min="2575" max="2816" width="12.85546875" style="55"/>
    <col min="2817" max="2817" width="6.7109375" style="55" customWidth="1"/>
    <col min="2818" max="2818" width="25" style="55" customWidth="1"/>
    <col min="2819" max="2819" width="10" style="55" customWidth="1"/>
    <col min="2820" max="2820" width="10.7109375" style="55" customWidth="1"/>
    <col min="2821" max="2821" width="10.85546875" style="55" customWidth="1"/>
    <col min="2822" max="2822" width="10.7109375" style="55" customWidth="1"/>
    <col min="2823" max="2823" width="11.140625" style="55" customWidth="1"/>
    <col min="2824" max="2824" width="10.7109375" style="55" customWidth="1"/>
    <col min="2825" max="2825" width="9.5703125" style="55" customWidth="1"/>
    <col min="2826" max="2826" width="11" style="55" customWidth="1"/>
    <col min="2827" max="2827" width="10.7109375" style="55" customWidth="1"/>
    <col min="2828" max="2828" width="11.7109375" style="55" customWidth="1"/>
    <col min="2829" max="2829" width="12.28515625" style="55" customWidth="1"/>
    <col min="2830" max="2830" width="11" style="55" customWidth="1"/>
    <col min="2831" max="3072" width="12.85546875" style="55"/>
    <col min="3073" max="3073" width="6.7109375" style="55" customWidth="1"/>
    <col min="3074" max="3074" width="25" style="55" customWidth="1"/>
    <col min="3075" max="3075" width="10" style="55" customWidth="1"/>
    <col min="3076" max="3076" width="10.7109375" style="55" customWidth="1"/>
    <col min="3077" max="3077" width="10.85546875" style="55" customWidth="1"/>
    <col min="3078" max="3078" width="10.7109375" style="55" customWidth="1"/>
    <col min="3079" max="3079" width="11.140625" style="55" customWidth="1"/>
    <col min="3080" max="3080" width="10.7109375" style="55" customWidth="1"/>
    <col min="3081" max="3081" width="9.5703125" style="55" customWidth="1"/>
    <col min="3082" max="3082" width="11" style="55" customWidth="1"/>
    <col min="3083" max="3083" width="10.7109375" style="55" customWidth="1"/>
    <col min="3084" max="3084" width="11.7109375" style="55" customWidth="1"/>
    <col min="3085" max="3085" width="12.28515625" style="55" customWidth="1"/>
    <col min="3086" max="3086" width="11" style="55" customWidth="1"/>
    <col min="3087" max="3328" width="12.85546875" style="55"/>
    <col min="3329" max="3329" width="6.7109375" style="55" customWidth="1"/>
    <col min="3330" max="3330" width="25" style="55" customWidth="1"/>
    <col min="3331" max="3331" width="10" style="55" customWidth="1"/>
    <col min="3332" max="3332" width="10.7109375" style="55" customWidth="1"/>
    <col min="3333" max="3333" width="10.85546875" style="55" customWidth="1"/>
    <col min="3334" max="3334" width="10.7109375" style="55" customWidth="1"/>
    <col min="3335" max="3335" width="11.140625" style="55" customWidth="1"/>
    <col min="3336" max="3336" width="10.7109375" style="55" customWidth="1"/>
    <col min="3337" max="3337" width="9.5703125" style="55" customWidth="1"/>
    <col min="3338" max="3338" width="11" style="55" customWidth="1"/>
    <col min="3339" max="3339" width="10.7109375" style="55" customWidth="1"/>
    <col min="3340" max="3340" width="11.7109375" style="55" customWidth="1"/>
    <col min="3341" max="3341" width="12.28515625" style="55" customWidth="1"/>
    <col min="3342" max="3342" width="11" style="55" customWidth="1"/>
    <col min="3343" max="3584" width="12.85546875" style="55"/>
    <col min="3585" max="3585" width="6.7109375" style="55" customWidth="1"/>
    <col min="3586" max="3586" width="25" style="55" customWidth="1"/>
    <col min="3587" max="3587" width="10" style="55" customWidth="1"/>
    <col min="3588" max="3588" width="10.7109375" style="55" customWidth="1"/>
    <col min="3589" max="3589" width="10.85546875" style="55" customWidth="1"/>
    <col min="3590" max="3590" width="10.7109375" style="55" customWidth="1"/>
    <col min="3591" max="3591" width="11.140625" style="55" customWidth="1"/>
    <col min="3592" max="3592" width="10.7109375" style="55" customWidth="1"/>
    <col min="3593" max="3593" width="9.5703125" style="55" customWidth="1"/>
    <col min="3594" max="3594" width="11" style="55" customWidth="1"/>
    <col min="3595" max="3595" width="10.7109375" style="55" customWidth="1"/>
    <col min="3596" max="3596" width="11.7109375" style="55" customWidth="1"/>
    <col min="3597" max="3597" width="12.28515625" style="55" customWidth="1"/>
    <col min="3598" max="3598" width="11" style="55" customWidth="1"/>
    <col min="3599" max="3840" width="12.85546875" style="55"/>
    <col min="3841" max="3841" width="6.7109375" style="55" customWidth="1"/>
    <col min="3842" max="3842" width="25" style="55" customWidth="1"/>
    <col min="3843" max="3843" width="10" style="55" customWidth="1"/>
    <col min="3844" max="3844" width="10.7109375" style="55" customWidth="1"/>
    <col min="3845" max="3845" width="10.85546875" style="55" customWidth="1"/>
    <col min="3846" max="3846" width="10.7109375" style="55" customWidth="1"/>
    <col min="3847" max="3847" width="11.140625" style="55" customWidth="1"/>
    <col min="3848" max="3848" width="10.7109375" style="55" customWidth="1"/>
    <col min="3849" max="3849" width="9.5703125" style="55" customWidth="1"/>
    <col min="3850" max="3850" width="11" style="55" customWidth="1"/>
    <col min="3851" max="3851" width="10.7109375" style="55" customWidth="1"/>
    <col min="3852" max="3852" width="11.7109375" style="55" customWidth="1"/>
    <col min="3853" max="3853" width="12.28515625" style="55" customWidth="1"/>
    <col min="3854" max="3854" width="11" style="55" customWidth="1"/>
    <col min="3855" max="4096" width="12.85546875" style="55"/>
    <col min="4097" max="4097" width="6.7109375" style="55" customWidth="1"/>
    <col min="4098" max="4098" width="25" style="55" customWidth="1"/>
    <col min="4099" max="4099" width="10" style="55" customWidth="1"/>
    <col min="4100" max="4100" width="10.7109375" style="55" customWidth="1"/>
    <col min="4101" max="4101" width="10.85546875" style="55" customWidth="1"/>
    <col min="4102" max="4102" width="10.7109375" style="55" customWidth="1"/>
    <col min="4103" max="4103" width="11.140625" style="55" customWidth="1"/>
    <col min="4104" max="4104" width="10.7109375" style="55" customWidth="1"/>
    <col min="4105" max="4105" width="9.5703125" style="55" customWidth="1"/>
    <col min="4106" max="4106" width="11" style="55" customWidth="1"/>
    <col min="4107" max="4107" width="10.7109375" style="55" customWidth="1"/>
    <col min="4108" max="4108" width="11.7109375" style="55" customWidth="1"/>
    <col min="4109" max="4109" width="12.28515625" style="55" customWidth="1"/>
    <col min="4110" max="4110" width="11" style="55" customWidth="1"/>
    <col min="4111" max="4352" width="12.85546875" style="55"/>
    <col min="4353" max="4353" width="6.7109375" style="55" customWidth="1"/>
    <col min="4354" max="4354" width="25" style="55" customWidth="1"/>
    <col min="4355" max="4355" width="10" style="55" customWidth="1"/>
    <col min="4356" max="4356" width="10.7109375" style="55" customWidth="1"/>
    <col min="4357" max="4357" width="10.85546875" style="55" customWidth="1"/>
    <col min="4358" max="4358" width="10.7109375" style="55" customWidth="1"/>
    <col min="4359" max="4359" width="11.140625" style="55" customWidth="1"/>
    <col min="4360" max="4360" width="10.7109375" style="55" customWidth="1"/>
    <col min="4361" max="4361" width="9.5703125" style="55" customWidth="1"/>
    <col min="4362" max="4362" width="11" style="55" customWidth="1"/>
    <col min="4363" max="4363" width="10.7109375" style="55" customWidth="1"/>
    <col min="4364" max="4364" width="11.7109375" style="55" customWidth="1"/>
    <col min="4365" max="4365" width="12.28515625" style="55" customWidth="1"/>
    <col min="4366" max="4366" width="11" style="55" customWidth="1"/>
    <col min="4367" max="4608" width="12.85546875" style="55"/>
    <col min="4609" max="4609" width="6.7109375" style="55" customWidth="1"/>
    <col min="4610" max="4610" width="25" style="55" customWidth="1"/>
    <col min="4611" max="4611" width="10" style="55" customWidth="1"/>
    <col min="4612" max="4612" width="10.7109375" style="55" customWidth="1"/>
    <col min="4613" max="4613" width="10.85546875" style="55" customWidth="1"/>
    <col min="4614" max="4614" width="10.7109375" style="55" customWidth="1"/>
    <col min="4615" max="4615" width="11.140625" style="55" customWidth="1"/>
    <col min="4616" max="4616" width="10.7109375" style="55" customWidth="1"/>
    <col min="4617" max="4617" width="9.5703125" style="55" customWidth="1"/>
    <col min="4618" max="4618" width="11" style="55" customWidth="1"/>
    <col min="4619" max="4619" width="10.7109375" style="55" customWidth="1"/>
    <col min="4620" max="4620" width="11.7109375" style="55" customWidth="1"/>
    <col min="4621" max="4621" width="12.28515625" style="55" customWidth="1"/>
    <col min="4622" max="4622" width="11" style="55" customWidth="1"/>
    <col min="4623" max="4864" width="12.85546875" style="55"/>
    <col min="4865" max="4865" width="6.7109375" style="55" customWidth="1"/>
    <col min="4866" max="4866" width="25" style="55" customWidth="1"/>
    <col min="4867" max="4867" width="10" style="55" customWidth="1"/>
    <col min="4868" max="4868" width="10.7109375" style="55" customWidth="1"/>
    <col min="4869" max="4869" width="10.85546875" style="55" customWidth="1"/>
    <col min="4870" max="4870" width="10.7109375" style="55" customWidth="1"/>
    <col min="4871" max="4871" width="11.140625" style="55" customWidth="1"/>
    <col min="4872" max="4872" width="10.7109375" style="55" customWidth="1"/>
    <col min="4873" max="4873" width="9.5703125" style="55" customWidth="1"/>
    <col min="4874" max="4874" width="11" style="55" customWidth="1"/>
    <col min="4875" max="4875" width="10.7109375" style="55" customWidth="1"/>
    <col min="4876" max="4876" width="11.7109375" style="55" customWidth="1"/>
    <col min="4877" max="4877" width="12.28515625" style="55" customWidth="1"/>
    <col min="4878" max="4878" width="11" style="55" customWidth="1"/>
    <col min="4879" max="5120" width="12.85546875" style="55"/>
    <col min="5121" max="5121" width="6.7109375" style="55" customWidth="1"/>
    <col min="5122" max="5122" width="25" style="55" customWidth="1"/>
    <col min="5123" max="5123" width="10" style="55" customWidth="1"/>
    <col min="5124" max="5124" width="10.7109375" style="55" customWidth="1"/>
    <col min="5125" max="5125" width="10.85546875" style="55" customWidth="1"/>
    <col min="5126" max="5126" width="10.7109375" style="55" customWidth="1"/>
    <col min="5127" max="5127" width="11.140625" style="55" customWidth="1"/>
    <col min="5128" max="5128" width="10.7109375" style="55" customWidth="1"/>
    <col min="5129" max="5129" width="9.5703125" style="55" customWidth="1"/>
    <col min="5130" max="5130" width="11" style="55" customWidth="1"/>
    <col min="5131" max="5131" width="10.7109375" style="55" customWidth="1"/>
    <col min="5132" max="5132" width="11.7109375" style="55" customWidth="1"/>
    <col min="5133" max="5133" width="12.28515625" style="55" customWidth="1"/>
    <col min="5134" max="5134" width="11" style="55" customWidth="1"/>
    <col min="5135" max="5376" width="12.85546875" style="55"/>
    <col min="5377" max="5377" width="6.7109375" style="55" customWidth="1"/>
    <col min="5378" max="5378" width="25" style="55" customWidth="1"/>
    <col min="5379" max="5379" width="10" style="55" customWidth="1"/>
    <col min="5380" max="5380" width="10.7109375" style="55" customWidth="1"/>
    <col min="5381" max="5381" width="10.85546875" style="55" customWidth="1"/>
    <col min="5382" max="5382" width="10.7109375" style="55" customWidth="1"/>
    <col min="5383" max="5383" width="11.140625" style="55" customWidth="1"/>
    <col min="5384" max="5384" width="10.7109375" style="55" customWidth="1"/>
    <col min="5385" max="5385" width="9.5703125" style="55" customWidth="1"/>
    <col min="5386" max="5386" width="11" style="55" customWidth="1"/>
    <col min="5387" max="5387" width="10.7109375" style="55" customWidth="1"/>
    <col min="5388" max="5388" width="11.7109375" style="55" customWidth="1"/>
    <col min="5389" max="5389" width="12.28515625" style="55" customWidth="1"/>
    <col min="5390" max="5390" width="11" style="55" customWidth="1"/>
    <col min="5391" max="5632" width="12.85546875" style="55"/>
    <col min="5633" max="5633" width="6.7109375" style="55" customWidth="1"/>
    <col min="5634" max="5634" width="25" style="55" customWidth="1"/>
    <col min="5635" max="5635" width="10" style="55" customWidth="1"/>
    <col min="5636" max="5636" width="10.7109375" style="55" customWidth="1"/>
    <col min="5637" max="5637" width="10.85546875" style="55" customWidth="1"/>
    <col min="5638" max="5638" width="10.7109375" style="55" customWidth="1"/>
    <col min="5639" max="5639" width="11.140625" style="55" customWidth="1"/>
    <col min="5640" max="5640" width="10.7109375" style="55" customWidth="1"/>
    <col min="5641" max="5641" width="9.5703125" style="55" customWidth="1"/>
    <col min="5642" max="5642" width="11" style="55" customWidth="1"/>
    <col min="5643" max="5643" width="10.7109375" style="55" customWidth="1"/>
    <col min="5644" max="5644" width="11.7109375" style="55" customWidth="1"/>
    <col min="5645" max="5645" width="12.28515625" style="55" customWidth="1"/>
    <col min="5646" max="5646" width="11" style="55" customWidth="1"/>
    <col min="5647" max="5888" width="12.85546875" style="55"/>
    <col min="5889" max="5889" width="6.7109375" style="55" customWidth="1"/>
    <col min="5890" max="5890" width="25" style="55" customWidth="1"/>
    <col min="5891" max="5891" width="10" style="55" customWidth="1"/>
    <col min="5892" max="5892" width="10.7109375" style="55" customWidth="1"/>
    <col min="5893" max="5893" width="10.85546875" style="55" customWidth="1"/>
    <col min="5894" max="5894" width="10.7109375" style="55" customWidth="1"/>
    <col min="5895" max="5895" width="11.140625" style="55" customWidth="1"/>
    <col min="5896" max="5896" width="10.7109375" style="55" customWidth="1"/>
    <col min="5897" max="5897" width="9.5703125" style="55" customWidth="1"/>
    <col min="5898" max="5898" width="11" style="55" customWidth="1"/>
    <col min="5899" max="5899" width="10.7109375" style="55" customWidth="1"/>
    <col min="5900" max="5900" width="11.7109375" style="55" customWidth="1"/>
    <col min="5901" max="5901" width="12.28515625" style="55" customWidth="1"/>
    <col min="5902" max="5902" width="11" style="55" customWidth="1"/>
    <col min="5903" max="6144" width="12.85546875" style="55"/>
    <col min="6145" max="6145" width="6.7109375" style="55" customWidth="1"/>
    <col min="6146" max="6146" width="25" style="55" customWidth="1"/>
    <col min="6147" max="6147" width="10" style="55" customWidth="1"/>
    <col min="6148" max="6148" width="10.7109375" style="55" customWidth="1"/>
    <col min="6149" max="6149" width="10.85546875" style="55" customWidth="1"/>
    <col min="6150" max="6150" width="10.7109375" style="55" customWidth="1"/>
    <col min="6151" max="6151" width="11.140625" style="55" customWidth="1"/>
    <col min="6152" max="6152" width="10.7109375" style="55" customWidth="1"/>
    <col min="6153" max="6153" width="9.5703125" style="55" customWidth="1"/>
    <col min="6154" max="6154" width="11" style="55" customWidth="1"/>
    <col min="6155" max="6155" width="10.7109375" style="55" customWidth="1"/>
    <col min="6156" max="6156" width="11.7109375" style="55" customWidth="1"/>
    <col min="6157" max="6157" width="12.28515625" style="55" customWidth="1"/>
    <col min="6158" max="6158" width="11" style="55" customWidth="1"/>
    <col min="6159" max="6400" width="12.85546875" style="55"/>
    <col min="6401" max="6401" width="6.7109375" style="55" customWidth="1"/>
    <col min="6402" max="6402" width="25" style="55" customWidth="1"/>
    <col min="6403" max="6403" width="10" style="55" customWidth="1"/>
    <col min="6404" max="6404" width="10.7109375" style="55" customWidth="1"/>
    <col min="6405" max="6405" width="10.85546875" style="55" customWidth="1"/>
    <col min="6406" max="6406" width="10.7109375" style="55" customWidth="1"/>
    <col min="6407" max="6407" width="11.140625" style="55" customWidth="1"/>
    <col min="6408" max="6408" width="10.7109375" style="55" customWidth="1"/>
    <col min="6409" max="6409" width="9.5703125" style="55" customWidth="1"/>
    <col min="6410" max="6410" width="11" style="55" customWidth="1"/>
    <col min="6411" max="6411" width="10.7109375" style="55" customWidth="1"/>
    <col min="6412" max="6412" width="11.7109375" style="55" customWidth="1"/>
    <col min="6413" max="6413" width="12.28515625" style="55" customWidth="1"/>
    <col min="6414" max="6414" width="11" style="55" customWidth="1"/>
    <col min="6415" max="6656" width="12.85546875" style="55"/>
    <col min="6657" max="6657" width="6.7109375" style="55" customWidth="1"/>
    <col min="6658" max="6658" width="25" style="55" customWidth="1"/>
    <col min="6659" max="6659" width="10" style="55" customWidth="1"/>
    <col min="6660" max="6660" width="10.7109375" style="55" customWidth="1"/>
    <col min="6661" max="6661" width="10.85546875" style="55" customWidth="1"/>
    <col min="6662" max="6662" width="10.7109375" style="55" customWidth="1"/>
    <col min="6663" max="6663" width="11.140625" style="55" customWidth="1"/>
    <col min="6664" max="6664" width="10.7109375" style="55" customWidth="1"/>
    <col min="6665" max="6665" width="9.5703125" style="55" customWidth="1"/>
    <col min="6666" max="6666" width="11" style="55" customWidth="1"/>
    <col min="6667" max="6667" width="10.7109375" style="55" customWidth="1"/>
    <col min="6668" max="6668" width="11.7109375" style="55" customWidth="1"/>
    <col min="6669" max="6669" width="12.28515625" style="55" customWidth="1"/>
    <col min="6670" max="6670" width="11" style="55" customWidth="1"/>
    <col min="6671" max="6912" width="12.85546875" style="55"/>
    <col min="6913" max="6913" width="6.7109375" style="55" customWidth="1"/>
    <col min="6914" max="6914" width="25" style="55" customWidth="1"/>
    <col min="6915" max="6915" width="10" style="55" customWidth="1"/>
    <col min="6916" max="6916" width="10.7109375" style="55" customWidth="1"/>
    <col min="6917" max="6917" width="10.85546875" style="55" customWidth="1"/>
    <col min="6918" max="6918" width="10.7109375" style="55" customWidth="1"/>
    <col min="6919" max="6919" width="11.140625" style="55" customWidth="1"/>
    <col min="6920" max="6920" width="10.7109375" style="55" customWidth="1"/>
    <col min="6921" max="6921" width="9.5703125" style="55" customWidth="1"/>
    <col min="6922" max="6922" width="11" style="55" customWidth="1"/>
    <col min="6923" max="6923" width="10.7109375" style="55" customWidth="1"/>
    <col min="6924" max="6924" width="11.7109375" style="55" customWidth="1"/>
    <col min="6925" max="6925" width="12.28515625" style="55" customWidth="1"/>
    <col min="6926" max="6926" width="11" style="55" customWidth="1"/>
    <col min="6927" max="7168" width="12.85546875" style="55"/>
    <col min="7169" max="7169" width="6.7109375" style="55" customWidth="1"/>
    <col min="7170" max="7170" width="25" style="55" customWidth="1"/>
    <col min="7171" max="7171" width="10" style="55" customWidth="1"/>
    <col min="7172" max="7172" width="10.7109375" style="55" customWidth="1"/>
    <col min="7173" max="7173" width="10.85546875" style="55" customWidth="1"/>
    <col min="7174" max="7174" width="10.7109375" style="55" customWidth="1"/>
    <col min="7175" max="7175" width="11.140625" style="55" customWidth="1"/>
    <col min="7176" max="7176" width="10.7109375" style="55" customWidth="1"/>
    <col min="7177" max="7177" width="9.5703125" style="55" customWidth="1"/>
    <col min="7178" max="7178" width="11" style="55" customWidth="1"/>
    <col min="7179" max="7179" width="10.7109375" style="55" customWidth="1"/>
    <col min="7180" max="7180" width="11.7109375" style="55" customWidth="1"/>
    <col min="7181" max="7181" width="12.28515625" style="55" customWidth="1"/>
    <col min="7182" max="7182" width="11" style="55" customWidth="1"/>
    <col min="7183" max="7424" width="12.85546875" style="55"/>
    <col min="7425" max="7425" width="6.7109375" style="55" customWidth="1"/>
    <col min="7426" max="7426" width="25" style="55" customWidth="1"/>
    <col min="7427" max="7427" width="10" style="55" customWidth="1"/>
    <col min="7428" max="7428" width="10.7109375" style="55" customWidth="1"/>
    <col min="7429" max="7429" width="10.85546875" style="55" customWidth="1"/>
    <col min="7430" max="7430" width="10.7109375" style="55" customWidth="1"/>
    <col min="7431" max="7431" width="11.140625" style="55" customWidth="1"/>
    <col min="7432" max="7432" width="10.7109375" style="55" customWidth="1"/>
    <col min="7433" max="7433" width="9.5703125" style="55" customWidth="1"/>
    <col min="7434" max="7434" width="11" style="55" customWidth="1"/>
    <col min="7435" max="7435" width="10.7109375" style="55" customWidth="1"/>
    <col min="7436" max="7436" width="11.7109375" style="55" customWidth="1"/>
    <col min="7437" max="7437" width="12.28515625" style="55" customWidth="1"/>
    <col min="7438" max="7438" width="11" style="55" customWidth="1"/>
    <col min="7439" max="7680" width="12.85546875" style="55"/>
    <col min="7681" max="7681" width="6.7109375" style="55" customWidth="1"/>
    <col min="7682" max="7682" width="25" style="55" customWidth="1"/>
    <col min="7683" max="7683" width="10" style="55" customWidth="1"/>
    <col min="7684" max="7684" width="10.7109375" style="55" customWidth="1"/>
    <col min="7685" max="7685" width="10.85546875" style="55" customWidth="1"/>
    <col min="7686" max="7686" width="10.7109375" style="55" customWidth="1"/>
    <col min="7687" max="7687" width="11.140625" style="55" customWidth="1"/>
    <col min="7688" max="7688" width="10.7109375" style="55" customWidth="1"/>
    <col min="7689" max="7689" width="9.5703125" style="55" customWidth="1"/>
    <col min="7690" max="7690" width="11" style="55" customWidth="1"/>
    <col min="7691" max="7691" width="10.7109375" style="55" customWidth="1"/>
    <col min="7692" max="7692" width="11.7109375" style="55" customWidth="1"/>
    <col min="7693" max="7693" width="12.28515625" style="55" customWidth="1"/>
    <col min="7694" max="7694" width="11" style="55" customWidth="1"/>
    <col min="7695" max="7936" width="12.85546875" style="55"/>
    <col min="7937" max="7937" width="6.7109375" style="55" customWidth="1"/>
    <col min="7938" max="7938" width="25" style="55" customWidth="1"/>
    <col min="7939" max="7939" width="10" style="55" customWidth="1"/>
    <col min="7940" max="7940" width="10.7109375" style="55" customWidth="1"/>
    <col min="7941" max="7941" width="10.85546875" style="55" customWidth="1"/>
    <col min="7942" max="7942" width="10.7109375" style="55" customWidth="1"/>
    <col min="7943" max="7943" width="11.140625" style="55" customWidth="1"/>
    <col min="7944" max="7944" width="10.7109375" style="55" customWidth="1"/>
    <col min="7945" max="7945" width="9.5703125" style="55" customWidth="1"/>
    <col min="7946" max="7946" width="11" style="55" customWidth="1"/>
    <col min="7947" max="7947" width="10.7109375" style="55" customWidth="1"/>
    <col min="7948" max="7948" width="11.7109375" style="55" customWidth="1"/>
    <col min="7949" max="7949" width="12.28515625" style="55" customWidth="1"/>
    <col min="7950" max="7950" width="11" style="55" customWidth="1"/>
    <col min="7951" max="8192" width="12.85546875" style="55"/>
    <col min="8193" max="8193" width="6.7109375" style="55" customWidth="1"/>
    <col min="8194" max="8194" width="25" style="55" customWidth="1"/>
    <col min="8195" max="8195" width="10" style="55" customWidth="1"/>
    <col min="8196" max="8196" width="10.7109375" style="55" customWidth="1"/>
    <col min="8197" max="8197" width="10.85546875" style="55" customWidth="1"/>
    <col min="8198" max="8198" width="10.7109375" style="55" customWidth="1"/>
    <col min="8199" max="8199" width="11.140625" style="55" customWidth="1"/>
    <col min="8200" max="8200" width="10.7109375" style="55" customWidth="1"/>
    <col min="8201" max="8201" width="9.5703125" style="55" customWidth="1"/>
    <col min="8202" max="8202" width="11" style="55" customWidth="1"/>
    <col min="8203" max="8203" width="10.7109375" style="55" customWidth="1"/>
    <col min="8204" max="8204" width="11.7109375" style="55" customWidth="1"/>
    <col min="8205" max="8205" width="12.28515625" style="55" customWidth="1"/>
    <col min="8206" max="8206" width="11" style="55" customWidth="1"/>
    <col min="8207" max="8448" width="12.85546875" style="55"/>
    <col min="8449" max="8449" width="6.7109375" style="55" customWidth="1"/>
    <col min="8450" max="8450" width="25" style="55" customWidth="1"/>
    <col min="8451" max="8451" width="10" style="55" customWidth="1"/>
    <col min="8452" max="8452" width="10.7109375" style="55" customWidth="1"/>
    <col min="8453" max="8453" width="10.85546875" style="55" customWidth="1"/>
    <col min="8454" max="8454" width="10.7109375" style="55" customWidth="1"/>
    <col min="8455" max="8455" width="11.140625" style="55" customWidth="1"/>
    <col min="8456" max="8456" width="10.7109375" style="55" customWidth="1"/>
    <col min="8457" max="8457" width="9.5703125" style="55" customWidth="1"/>
    <col min="8458" max="8458" width="11" style="55" customWidth="1"/>
    <col min="8459" max="8459" width="10.7109375" style="55" customWidth="1"/>
    <col min="8460" max="8460" width="11.7109375" style="55" customWidth="1"/>
    <col min="8461" max="8461" width="12.28515625" style="55" customWidth="1"/>
    <col min="8462" max="8462" width="11" style="55" customWidth="1"/>
    <col min="8463" max="8704" width="12.85546875" style="55"/>
    <col min="8705" max="8705" width="6.7109375" style="55" customWidth="1"/>
    <col min="8706" max="8706" width="25" style="55" customWidth="1"/>
    <col min="8707" max="8707" width="10" style="55" customWidth="1"/>
    <col min="8708" max="8708" width="10.7109375" style="55" customWidth="1"/>
    <col min="8709" max="8709" width="10.85546875" style="55" customWidth="1"/>
    <col min="8710" max="8710" width="10.7109375" style="55" customWidth="1"/>
    <col min="8711" max="8711" width="11.140625" style="55" customWidth="1"/>
    <col min="8712" max="8712" width="10.7109375" style="55" customWidth="1"/>
    <col min="8713" max="8713" width="9.5703125" style="55" customWidth="1"/>
    <col min="8714" max="8714" width="11" style="55" customWidth="1"/>
    <col min="8715" max="8715" width="10.7109375" style="55" customWidth="1"/>
    <col min="8716" max="8716" width="11.7109375" style="55" customWidth="1"/>
    <col min="8717" max="8717" width="12.28515625" style="55" customWidth="1"/>
    <col min="8718" max="8718" width="11" style="55" customWidth="1"/>
    <col min="8719" max="8960" width="12.85546875" style="55"/>
    <col min="8961" max="8961" width="6.7109375" style="55" customWidth="1"/>
    <col min="8962" max="8962" width="25" style="55" customWidth="1"/>
    <col min="8963" max="8963" width="10" style="55" customWidth="1"/>
    <col min="8964" max="8964" width="10.7109375" style="55" customWidth="1"/>
    <col min="8965" max="8965" width="10.85546875" style="55" customWidth="1"/>
    <col min="8966" max="8966" width="10.7109375" style="55" customWidth="1"/>
    <col min="8967" max="8967" width="11.140625" style="55" customWidth="1"/>
    <col min="8968" max="8968" width="10.7109375" style="55" customWidth="1"/>
    <col min="8969" max="8969" width="9.5703125" style="55" customWidth="1"/>
    <col min="8970" max="8970" width="11" style="55" customWidth="1"/>
    <col min="8971" max="8971" width="10.7109375" style="55" customWidth="1"/>
    <col min="8972" max="8972" width="11.7109375" style="55" customWidth="1"/>
    <col min="8973" max="8973" width="12.28515625" style="55" customWidth="1"/>
    <col min="8974" max="8974" width="11" style="55" customWidth="1"/>
    <col min="8975" max="9216" width="12.85546875" style="55"/>
    <col min="9217" max="9217" width="6.7109375" style="55" customWidth="1"/>
    <col min="9218" max="9218" width="25" style="55" customWidth="1"/>
    <col min="9219" max="9219" width="10" style="55" customWidth="1"/>
    <col min="9220" max="9220" width="10.7109375" style="55" customWidth="1"/>
    <col min="9221" max="9221" width="10.85546875" style="55" customWidth="1"/>
    <col min="9222" max="9222" width="10.7109375" style="55" customWidth="1"/>
    <col min="9223" max="9223" width="11.140625" style="55" customWidth="1"/>
    <col min="9224" max="9224" width="10.7109375" style="55" customWidth="1"/>
    <col min="9225" max="9225" width="9.5703125" style="55" customWidth="1"/>
    <col min="9226" max="9226" width="11" style="55" customWidth="1"/>
    <col min="9227" max="9227" width="10.7109375" style="55" customWidth="1"/>
    <col min="9228" max="9228" width="11.7109375" style="55" customWidth="1"/>
    <col min="9229" max="9229" width="12.28515625" style="55" customWidth="1"/>
    <col min="9230" max="9230" width="11" style="55" customWidth="1"/>
    <col min="9231" max="9472" width="12.85546875" style="55"/>
    <col min="9473" max="9473" width="6.7109375" style="55" customWidth="1"/>
    <col min="9474" max="9474" width="25" style="55" customWidth="1"/>
    <col min="9475" max="9475" width="10" style="55" customWidth="1"/>
    <col min="9476" max="9476" width="10.7109375" style="55" customWidth="1"/>
    <col min="9477" max="9477" width="10.85546875" style="55" customWidth="1"/>
    <col min="9478" max="9478" width="10.7109375" style="55" customWidth="1"/>
    <col min="9479" max="9479" width="11.140625" style="55" customWidth="1"/>
    <col min="9480" max="9480" width="10.7109375" style="55" customWidth="1"/>
    <col min="9481" max="9481" width="9.5703125" style="55" customWidth="1"/>
    <col min="9482" max="9482" width="11" style="55" customWidth="1"/>
    <col min="9483" max="9483" width="10.7109375" style="55" customWidth="1"/>
    <col min="9484" max="9484" width="11.7109375" style="55" customWidth="1"/>
    <col min="9485" max="9485" width="12.28515625" style="55" customWidth="1"/>
    <col min="9486" max="9486" width="11" style="55" customWidth="1"/>
    <col min="9487" max="9728" width="12.85546875" style="55"/>
    <col min="9729" max="9729" width="6.7109375" style="55" customWidth="1"/>
    <col min="9730" max="9730" width="25" style="55" customWidth="1"/>
    <col min="9731" max="9731" width="10" style="55" customWidth="1"/>
    <col min="9732" max="9732" width="10.7109375" style="55" customWidth="1"/>
    <col min="9733" max="9733" width="10.85546875" style="55" customWidth="1"/>
    <col min="9734" max="9734" width="10.7109375" style="55" customWidth="1"/>
    <col min="9735" max="9735" width="11.140625" style="55" customWidth="1"/>
    <col min="9736" max="9736" width="10.7109375" style="55" customWidth="1"/>
    <col min="9737" max="9737" width="9.5703125" style="55" customWidth="1"/>
    <col min="9738" max="9738" width="11" style="55" customWidth="1"/>
    <col min="9739" max="9739" width="10.7109375" style="55" customWidth="1"/>
    <col min="9740" max="9740" width="11.7109375" style="55" customWidth="1"/>
    <col min="9741" max="9741" width="12.28515625" style="55" customWidth="1"/>
    <col min="9742" max="9742" width="11" style="55" customWidth="1"/>
    <col min="9743" max="9984" width="12.85546875" style="55"/>
    <col min="9985" max="9985" width="6.7109375" style="55" customWidth="1"/>
    <col min="9986" max="9986" width="25" style="55" customWidth="1"/>
    <col min="9987" max="9987" width="10" style="55" customWidth="1"/>
    <col min="9988" max="9988" width="10.7109375" style="55" customWidth="1"/>
    <col min="9989" max="9989" width="10.85546875" style="55" customWidth="1"/>
    <col min="9990" max="9990" width="10.7109375" style="55" customWidth="1"/>
    <col min="9991" max="9991" width="11.140625" style="55" customWidth="1"/>
    <col min="9992" max="9992" width="10.7109375" style="55" customWidth="1"/>
    <col min="9993" max="9993" width="9.5703125" style="55" customWidth="1"/>
    <col min="9994" max="9994" width="11" style="55" customWidth="1"/>
    <col min="9995" max="9995" width="10.7109375" style="55" customWidth="1"/>
    <col min="9996" max="9996" width="11.7109375" style="55" customWidth="1"/>
    <col min="9997" max="9997" width="12.28515625" style="55" customWidth="1"/>
    <col min="9998" max="9998" width="11" style="55" customWidth="1"/>
    <col min="9999" max="10240" width="12.85546875" style="55"/>
    <col min="10241" max="10241" width="6.7109375" style="55" customWidth="1"/>
    <col min="10242" max="10242" width="25" style="55" customWidth="1"/>
    <col min="10243" max="10243" width="10" style="55" customWidth="1"/>
    <col min="10244" max="10244" width="10.7109375" style="55" customWidth="1"/>
    <col min="10245" max="10245" width="10.85546875" style="55" customWidth="1"/>
    <col min="10246" max="10246" width="10.7109375" style="55" customWidth="1"/>
    <col min="10247" max="10247" width="11.140625" style="55" customWidth="1"/>
    <col min="10248" max="10248" width="10.7109375" style="55" customWidth="1"/>
    <col min="10249" max="10249" width="9.5703125" style="55" customWidth="1"/>
    <col min="10250" max="10250" width="11" style="55" customWidth="1"/>
    <col min="10251" max="10251" width="10.7109375" style="55" customWidth="1"/>
    <col min="10252" max="10252" width="11.7109375" style="55" customWidth="1"/>
    <col min="10253" max="10253" width="12.28515625" style="55" customWidth="1"/>
    <col min="10254" max="10254" width="11" style="55" customWidth="1"/>
    <col min="10255" max="10496" width="12.85546875" style="55"/>
    <col min="10497" max="10497" width="6.7109375" style="55" customWidth="1"/>
    <col min="10498" max="10498" width="25" style="55" customWidth="1"/>
    <col min="10499" max="10499" width="10" style="55" customWidth="1"/>
    <col min="10500" max="10500" width="10.7109375" style="55" customWidth="1"/>
    <col min="10501" max="10501" width="10.85546875" style="55" customWidth="1"/>
    <col min="10502" max="10502" width="10.7109375" style="55" customWidth="1"/>
    <col min="10503" max="10503" width="11.140625" style="55" customWidth="1"/>
    <col min="10504" max="10504" width="10.7109375" style="55" customWidth="1"/>
    <col min="10505" max="10505" width="9.5703125" style="55" customWidth="1"/>
    <col min="10506" max="10506" width="11" style="55" customWidth="1"/>
    <col min="10507" max="10507" width="10.7109375" style="55" customWidth="1"/>
    <col min="10508" max="10508" width="11.7109375" style="55" customWidth="1"/>
    <col min="10509" max="10509" width="12.28515625" style="55" customWidth="1"/>
    <col min="10510" max="10510" width="11" style="55" customWidth="1"/>
    <col min="10511" max="10752" width="12.85546875" style="55"/>
    <col min="10753" max="10753" width="6.7109375" style="55" customWidth="1"/>
    <col min="10754" max="10754" width="25" style="55" customWidth="1"/>
    <col min="10755" max="10755" width="10" style="55" customWidth="1"/>
    <col min="10756" max="10756" width="10.7109375" style="55" customWidth="1"/>
    <col min="10757" max="10757" width="10.85546875" style="55" customWidth="1"/>
    <col min="10758" max="10758" width="10.7109375" style="55" customWidth="1"/>
    <col min="10759" max="10759" width="11.140625" style="55" customWidth="1"/>
    <col min="10760" max="10760" width="10.7109375" style="55" customWidth="1"/>
    <col min="10761" max="10761" width="9.5703125" style="55" customWidth="1"/>
    <col min="10762" max="10762" width="11" style="55" customWidth="1"/>
    <col min="10763" max="10763" width="10.7109375" style="55" customWidth="1"/>
    <col min="10764" max="10764" width="11.7109375" style="55" customWidth="1"/>
    <col min="10765" max="10765" width="12.28515625" style="55" customWidth="1"/>
    <col min="10766" max="10766" width="11" style="55" customWidth="1"/>
    <col min="10767" max="11008" width="12.85546875" style="55"/>
    <col min="11009" max="11009" width="6.7109375" style="55" customWidth="1"/>
    <col min="11010" max="11010" width="25" style="55" customWidth="1"/>
    <col min="11011" max="11011" width="10" style="55" customWidth="1"/>
    <col min="11012" max="11012" width="10.7109375" style="55" customWidth="1"/>
    <col min="11013" max="11013" width="10.85546875" style="55" customWidth="1"/>
    <col min="11014" max="11014" width="10.7109375" style="55" customWidth="1"/>
    <col min="11015" max="11015" width="11.140625" style="55" customWidth="1"/>
    <col min="11016" max="11016" width="10.7109375" style="55" customWidth="1"/>
    <col min="11017" max="11017" width="9.5703125" style="55" customWidth="1"/>
    <col min="11018" max="11018" width="11" style="55" customWidth="1"/>
    <col min="11019" max="11019" width="10.7109375" style="55" customWidth="1"/>
    <col min="11020" max="11020" width="11.7109375" style="55" customWidth="1"/>
    <col min="11021" max="11021" width="12.28515625" style="55" customWidth="1"/>
    <col min="11022" max="11022" width="11" style="55" customWidth="1"/>
    <col min="11023" max="11264" width="12.85546875" style="55"/>
    <col min="11265" max="11265" width="6.7109375" style="55" customWidth="1"/>
    <col min="11266" max="11266" width="25" style="55" customWidth="1"/>
    <col min="11267" max="11267" width="10" style="55" customWidth="1"/>
    <col min="11268" max="11268" width="10.7109375" style="55" customWidth="1"/>
    <col min="11269" max="11269" width="10.85546875" style="55" customWidth="1"/>
    <col min="11270" max="11270" width="10.7109375" style="55" customWidth="1"/>
    <col min="11271" max="11271" width="11.140625" style="55" customWidth="1"/>
    <col min="11272" max="11272" width="10.7109375" style="55" customWidth="1"/>
    <col min="11273" max="11273" width="9.5703125" style="55" customWidth="1"/>
    <col min="11274" max="11274" width="11" style="55" customWidth="1"/>
    <col min="11275" max="11275" width="10.7109375" style="55" customWidth="1"/>
    <col min="11276" max="11276" width="11.7109375" style="55" customWidth="1"/>
    <col min="11277" max="11277" width="12.28515625" style="55" customWidth="1"/>
    <col min="11278" max="11278" width="11" style="55" customWidth="1"/>
    <col min="11279" max="11520" width="12.85546875" style="55"/>
    <col min="11521" max="11521" width="6.7109375" style="55" customWidth="1"/>
    <col min="11522" max="11522" width="25" style="55" customWidth="1"/>
    <col min="11523" max="11523" width="10" style="55" customWidth="1"/>
    <col min="11524" max="11524" width="10.7109375" style="55" customWidth="1"/>
    <col min="11525" max="11525" width="10.85546875" style="55" customWidth="1"/>
    <col min="11526" max="11526" width="10.7109375" style="55" customWidth="1"/>
    <col min="11527" max="11527" width="11.140625" style="55" customWidth="1"/>
    <col min="11528" max="11528" width="10.7109375" style="55" customWidth="1"/>
    <col min="11529" max="11529" width="9.5703125" style="55" customWidth="1"/>
    <col min="11530" max="11530" width="11" style="55" customWidth="1"/>
    <col min="11531" max="11531" width="10.7109375" style="55" customWidth="1"/>
    <col min="11532" max="11532" width="11.7109375" style="55" customWidth="1"/>
    <col min="11533" max="11533" width="12.28515625" style="55" customWidth="1"/>
    <col min="11534" max="11534" width="11" style="55" customWidth="1"/>
    <col min="11535" max="11776" width="12.85546875" style="55"/>
    <col min="11777" max="11777" width="6.7109375" style="55" customWidth="1"/>
    <col min="11778" max="11778" width="25" style="55" customWidth="1"/>
    <col min="11779" max="11779" width="10" style="55" customWidth="1"/>
    <col min="11780" max="11780" width="10.7109375" style="55" customWidth="1"/>
    <col min="11781" max="11781" width="10.85546875" style="55" customWidth="1"/>
    <col min="11782" max="11782" width="10.7109375" style="55" customWidth="1"/>
    <col min="11783" max="11783" width="11.140625" style="55" customWidth="1"/>
    <col min="11784" max="11784" width="10.7109375" style="55" customWidth="1"/>
    <col min="11785" max="11785" width="9.5703125" style="55" customWidth="1"/>
    <col min="11786" max="11786" width="11" style="55" customWidth="1"/>
    <col min="11787" max="11787" width="10.7109375" style="55" customWidth="1"/>
    <col min="11788" max="11788" width="11.7109375" style="55" customWidth="1"/>
    <col min="11789" max="11789" width="12.28515625" style="55" customWidth="1"/>
    <col min="11790" max="11790" width="11" style="55" customWidth="1"/>
    <col min="11791" max="12032" width="12.85546875" style="55"/>
    <col min="12033" max="12033" width="6.7109375" style="55" customWidth="1"/>
    <col min="12034" max="12034" width="25" style="55" customWidth="1"/>
    <col min="12035" max="12035" width="10" style="55" customWidth="1"/>
    <col min="12036" max="12036" width="10.7109375" style="55" customWidth="1"/>
    <col min="12037" max="12037" width="10.85546875" style="55" customWidth="1"/>
    <col min="12038" max="12038" width="10.7109375" style="55" customWidth="1"/>
    <col min="12039" max="12039" width="11.140625" style="55" customWidth="1"/>
    <col min="12040" max="12040" width="10.7109375" style="55" customWidth="1"/>
    <col min="12041" max="12041" width="9.5703125" style="55" customWidth="1"/>
    <col min="12042" max="12042" width="11" style="55" customWidth="1"/>
    <col min="12043" max="12043" width="10.7109375" style="55" customWidth="1"/>
    <col min="12044" max="12044" width="11.7109375" style="55" customWidth="1"/>
    <col min="12045" max="12045" width="12.28515625" style="55" customWidth="1"/>
    <col min="12046" max="12046" width="11" style="55" customWidth="1"/>
    <col min="12047" max="12288" width="12.85546875" style="55"/>
    <col min="12289" max="12289" width="6.7109375" style="55" customWidth="1"/>
    <col min="12290" max="12290" width="25" style="55" customWidth="1"/>
    <col min="12291" max="12291" width="10" style="55" customWidth="1"/>
    <col min="12292" max="12292" width="10.7109375" style="55" customWidth="1"/>
    <col min="12293" max="12293" width="10.85546875" style="55" customWidth="1"/>
    <col min="12294" max="12294" width="10.7109375" style="55" customWidth="1"/>
    <col min="12295" max="12295" width="11.140625" style="55" customWidth="1"/>
    <col min="12296" max="12296" width="10.7109375" style="55" customWidth="1"/>
    <col min="12297" max="12297" width="9.5703125" style="55" customWidth="1"/>
    <col min="12298" max="12298" width="11" style="55" customWidth="1"/>
    <col min="12299" max="12299" width="10.7109375" style="55" customWidth="1"/>
    <col min="12300" max="12300" width="11.7109375" style="55" customWidth="1"/>
    <col min="12301" max="12301" width="12.28515625" style="55" customWidth="1"/>
    <col min="12302" max="12302" width="11" style="55" customWidth="1"/>
    <col min="12303" max="12544" width="12.85546875" style="55"/>
    <col min="12545" max="12545" width="6.7109375" style="55" customWidth="1"/>
    <col min="12546" max="12546" width="25" style="55" customWidth="1"/>
    <col min="12547" max="12547" width="10" style="55" customWidth="1"/>
    <col min="12548" max="12548" width="10.7109375" style="55" customWidth="1"/>
    <col min="12549" max="12549" width="10.85546875" style="55" customWidth="1"/>
    <col min="12550" max="12550" width="10.7109375" style="55" customWidth="1"/>
    <col min="12551" max="12551" width="11.140625" style="55" customWidth="1"/>
    <col min="12552" max="12552" width="10.7109375" style="55" customWidth="1"/>
    <col min="12553" max="12553" width="9.5703125" style="55" customWidth="1"/>
    <col min="12554" max="12554" width="11" style="55" customWidth="1"/>
    <col min="12555" max="12555" width="10.7109375" style="55" customWidth="1"/>
    <col min="12556" max="12556" width="11.7109375" style="55" customWidth="1"/>
    <col min="12557" max="12557" width="12.28515625" style="55" customWidth="1"/>
    <col min="12558" max="12558" width="11" style="55" customWidth="1"/>
    <col min="12559" max="12800" width="12.85546875" style="55"/>
    <col min="12801" max="12801" width="6.7109375" style="55" customWidth="1"/>
    <col min="12802" max="12802" width="25" style="55" customWidth="1"/>
    <col min="12803" max="12803" width="10" style="55" customWidth="1"/>
    <col min="12804" max="12804" width="10.7109375" style="55" customWidth="1"/>
    <col min="12805" max="12805" width="10.85546875" style="55" customWidth="1"/>
    <col min="12806" max="12806" width="10.7109375" style="55" customWidth="1"/>
    <col min="12807" max="12807" width="11.140625" style="55" customWidth="1"/>
    <col min="12808" max="12808" width="10.7109375" style="55" customWidth="1"/>
    <col min="12809" max="12809" width="9.5703125" style="55" customWidth="1"/>
    <col min="12810" max="12810" width="11" style="55" customWidth="1"/>
    <col min="12811" max="12811" width="10.7109375" style="55" customWidth="1"/>
    <col min="12812" max="12812" width="11.7109375" style="55" customWidth="1"/>
    <col min="12813" max="12813" width="12.28515625" style="55" customWidth="1"/>
    <col min="12814" max="12814" width="11" style="55" customWidth="1"/>
    <col min="12815" max="13056" width="12.85546875" style="55"/>
    <col min="13057" max="13057" width="6.7109375" style="55" customWidth="1"/>
    <col min="13058" max="13058" width="25" style="55" customWidth="1"/>
    <col min="13059" max="13059" width="10" style="55" customWidth="1"/>
    <col min="13060" max="13060" width="10.7109375" style="55" customWidth="1"/>
    <col min="13061" max="13061" width="10.85546875" style="55" customWidth="1"/>
    <col min="13062" max="13062" width="10.7109375" style="55" customWidth="1"/>
    <col min="13063" max="13063" width="11.140625" style="55" customWidth="1"/>
    <col min="13064" max="13064" width="10.7109375" style="55" customWidth="1"/>
    <col min="13065" max="13065" width="9.5703125" style="55" customWidth="1"/>
    <col min="13066" max="13066" width="11" style="55" customWidth="1"/>
    <col min="13067" max="13067" width="10.7109375" style="55" customWidth="1"/>
    <col min="13068" max="13068" width="11.7109375" style="55" customWidth="1"/>
    <col min="13069" max="13069" width="12.28515625" style="55" customWidth="1"/>
    <col min="13070" max="13070" width="11" style="55" customWidth="1"/>
    <col min="13071" max="13312" width="12.85546875" style="55"/>
    <col min="13313" max="13313" width="6.7109375" style="55" customWidth="1"/>
    <col min="13314" max="13314" width="25" style="55" customWidth="1"/>
    <col min="13315" max="13315" width="10" style="55" customWidth="1"/>
    <col min="13316" max="13316" width="10.7109375" style="55" customWidth="1"/>
    <col min="13317" max="13317" width="10.85546875" style="55" customWidth="1"/>
    <col min="13318" max="13318" width="10.7109375" style="55" customWidth="1"/>
    <col min="13319" max="13319" width="11.140625" style="55" customWidth="1"/>
    <col min="13320" max="13320" width="10.7109375" style="55" customWidth="1"/>
    <col min="13321" max="13321" width="9.5703125" style="55" customWidth="1"/>
    <col min="13322" max="13322" width="11" style="55" customWidth="1"/>
    <col min="13323" max="13323" width="10.7109375" style="55" customWidth="1"/>
    <col min="13324" max="13324" width="11.7109375" style="55" customWidth="1"/>
    <col min="13325" max="13325" width="12.28515625" style="55" customWidth="1"/>
    <col min="13326" max="13326" width="11" style="55" customWidth="1"/>
    <col min="13327" max="13568" width="12.85546875" style="55"/>
    <col min="13569" max="13569" width="6.7109375" style="55" customWidth="1"/>
    <col min="13570" max="13570" width="25" style="55" customWidth="1"/>
    <col min="13571" max="13571" width="10" style="55" customWidth="1"/>
    <col min="13572" max="13572" width="10.7109375" style="55" customWidth="1"/>
    <col min="13573" max="13573" width="10.85546875" style="55" customWidth="1"/>
    <col min="13574" max="13574" width="10.7109375" style="55" customWidth="1"/>
    <col min="13575" max="13575" width="11.140625" style="55" customWidth="1"/>
    <col min="13576" max="13576" width="10.7109375" style="55" customWidth="1"/>
    <col min="13577" max="13577" width="9.5703125" style="55" customWidth="1"/>
    <col min="13578" max="13578" width="11" style="55" customWidth="1"/>
    <col min="13579" max="13579" width="10.7109375" style="55" customWidth="1"/>
    <col min="13580" max="13580" width="11.7109375" style="55" customWidth="1"/>
    <col min="13581" max="13581" width="12.28515625" style="55" customWidth="1"/>
    <col min="13582" max="13582" width="11" style="55" customWidth="1"/>
    <col min="13583" max="13824" width="12.85546875" style="55"/>
    <col min="13825" max="13825" width="6.7109375" style="55" customWidth="1"/>
    <col min="13826" max="13826" width="25" style="55" customWidth="1"/>
    <col min="13827" max="13827" width="10" style="55" customWidth="1"/>
    <col min="13828" max="13828" width="10.7109375" style="55" customWidth="1"/>
    <col min="13829" max="13829" width="10.85546875" style="55" customWidth="1"/>
    <col min="13830" max="13830" width="10.7109375" style="55" customWidth="1"/>
    <col min="13831" max="13831" width="11.140625" style="55" customWidth="1"/>
    <col min="13832" max="13832" width="10.7109375" style="55" customWidth="1"/>
    <col min="13833" max="13833" width="9.5703125" style="55" customWidth="1"/>
    <col min="13834" max="13834" width="11" style="55" customWidth="1"/>
    <col min="13835" max="13835" width="10.7109375" style="55" customWidth="1"/>
    <col min="13836" max="13836" width="11.7109375" style="55" customWidth="1"/>
    <col min="13837" max="13837" width="12.28515625" style="55" customWidth="1"/>
    <col min="13838" max="13838" width="11" style="55" customWidth="1"/>
    <col min="13839" max="14080" width="12.85546875" style="55"/>
    <col min="14081" max="14081" width="6.7109375" style="55" customWidth="1"/>
    <col min="14082" max="14082" width="25" style="55" customWidth="1"/>
    <col min="14083" max="14083" width="10" style="55" customWidth="1"/>
    <col min="14084" max="14084" width="10.7109375" style="55" customWidth="1"/>
    <col min="14085" max="14085" width="10.85546875" style="55" customWidth="1"/>
    <col min="14086" max="14086" width="10.7109375" style="55" customWidth="1"/>
    <col min="14087" max="14087" width="11.140625" style="55" customWidth="1"/>
    <col min="14088" max="14088" width="10.7109375" style="55" customWidth="1"/>
    <col min="14089" max="14089" width="9.5703125" style="55" customWidth="1"/>
    <col min="14090" max="14090" width="11" style="55" customWidth="1"/>
    <col min="14091" max="14091" width="10.7109375" style="55" customWidth="1"/>
    <col min="14092" max="14092" width="11.7109375" style="55" customWidth="1"/>
    <col min="14093" max="14093" width="12.28515625" style="55" customWidth="1"/>
    <col min="14094" max="14094" width="11" style="55" customWidth="1"/>
    <col min="14095" max="14336" width="12.85546875" style="55"/>
    <col min="14337" max="14337" width="6.7109375" style="55" customWidth="1"/>
    <col min="14338" max="14338" width="25" style="55" customWidth="1"/>
    <col min="14339" max="14339" width="10" style="55" customWidth="1"/>
    <col min="14340" max="14340" width="10.7109375" style="55" customWidth="1"/>
    <col min="14341" max="14341" width="10.85546875" style="55" customWidth="1"/>
    <col min="14342" max="14342" width="10.7109375" style="55" customWidth="1"/>
    <col min="14343" max="14343" width="11.140625" style="55" customWidth="1"/>
    <col min="14344" max="14344" width="10.7109375" style="55" customWidth="1"/>
    <col min="14345" max="14345" width="9.5703125" style="55" customWidth="1"/>
    <col min="14346" max="14346" width="11" style="55" customWidth="1"/>
    <col min="14347" max="14347" width="10.7109375" style="55" customWidth="1"/>
    <col min="14348" max="14348" width="11.7109375" style="55" customWidth="1"/>
    <col min="14349" max="14349" width="12.28515625" style="55" customWidth="1"/>
    <col min="14350" max="14350" width="11" style="55" customWidth="1"/>
    <col min="14351" max="14592" width="12.85546875" style="55"/>
    <col min="14593" max="14593" width="6.7109375" style="55" customWidth="1"/>
    <col min="14594" max="14594" width="25" style="55" customWidth="1"/>
    <col min="14595" max="14595" width="10" style="55" customWidth="1"/>
    <col min="14596" max="14596" width="10.7109375" style="55" customWidth="1"/>
    <col min="14597" max="14597" width="10.85546875" style="55" customWidth="1"/>
    <col min="14598" max="14598" width="10.7109375" style="55" customWidth="1"/>
    <col min="14599" max="14599" width="11.140625" style="55" customWidth="1"/>
    <col min="14600" max="14600" width="10.7109375" style="55" customWidth="1"/>
    <col min="14601" max="14601" width="9.5703125" style="55" customWidth="1"/>
    <col min="14602" max="14602" width="11" style="55" customWidth="1"/>
    <col min="14603" max="14603" width="10.7109375" style="55" customWidth="1"/>
    <col min="14604" max="14604" width="11.7109375" style="55" customWidth="1"/>
    <col min="14605" max="14605" width="12.28515625" style="55" customWidth="1"/>
    <col min="14606" max="14606" width="11" style="55" customWidth="1"/>
    <col min="14607" max="14848" width="12.85546875" style="55"/>
    <col min="14849" max="14849" width="6.7109375" style="55" customWidth="1"/>
    <col min="14850" max="14850" width="25" style="55" customWidth="1"/>
    <col min="14851" max="14851" width="10" style="55" customWidth="1"/>
    <col min="14852" max="14852" width="10.7109375" style="55" customWidth="1"/>
    <col min="14853" max="14853" width="10.85546875" style="55" customWidth="1"/>
    <col min="14854" max="14854" width="10.7109375" style="55" customWidth="1"/>
    <col min="14855" max="14855" width="11.140625" style="55" customWidth="1"/>
    <col min="14856" max="14856" width="10.7109375" style="55" customWidth="1"/>
    <col min="14857" max="14857" width="9.5703125" style="55" customWidth="1"/>
    <col min="14858" max="14858" width="11" style="55" customWidth="1"/>
    <col min="14859" max="14859" width="10.7109375" style="55" customWidth="1"/>
    <col min="14860" max="14860" width="11.7109375" style="55" customWidth="1"/>
    <col min="14861" max="14861" width="12.28515625" style="55" customWidth="1"/>
    <col min="14862" max="14862" width="11" style="55" customWidth="1"/>
    <col min="14863" max="15104" width="12.85546875" style="55"/>
    <col min="15105" max="15105" width="6.7109375" style="55" customWidth="1"/>
    <col min="15106" max="15106" width="25" style="55" customWidth="1"/>
    <col min="15107" max="15107" width="10" style="55" customWidth="1"/>
    <col min="15108" max="15108" width="10.7109375" style="55" customWidth="1"/>
    <col min="15109" max="15109" width="10.85546875" style="55" customWidth="1"/>
    <col min="15110" max="15110" width="10.7109375" style="55" customWidth="1"/>
    <col min="15111" max="15111" width="11.140625" style="55" customWidth="1"/>
    <col min="15112" max="15112" width="10.7109375" style="55" customWidth="1"/>
    <col min="15113" max="15113" width="9.5703125" style="55" customWidth="1"/>
    <col min="15114" max="15114" width="11" style="55" customWidth="1"/>
    <col min="15115" max="15115" width="10.7109375" style="55" customWidth="1"/>
    <col min="15116" max="15116" width="11.7109375" style="55" customWidth="1"/>
    <col min="15117" max="15117" width="12.28515625" style="55" customWidth="1"/>
    <col min="15118" max="15118" width="11" style="55" customWidth="1"/>
    <col min="15119" max="15360" width="12.85546875" style="55"/>
    <col min="15361" max="15361" width="6.7109375" style="55" customWidth="1"/>
    <col min="15362" max="15362" width="25" style="55" customWidth="1"/>
    <col min="15363" max="15363" width="10" style="55" customWidth="1"/>
    <col min="15364" max="15364" width="10.7109375" style="55" customWidth="1"/>
    <col min="15365" max="15365" width="10.85546875" style="55" customWidth="1"/>
    <col min="15366" max="15366" width="10.7109375" style="55" customWidth="1"/>
    <col min="15367" max="15367" width="11.140625" style="55" customWidth="1"/>
    <col min="15368" max="15368" width="10.7109375" style="55" customWidth="1"/>
    <col min="15369" max="15369" width="9.5703125" style="55" customWidth="1"/>
    <col min="15370" max="15370" width="11" style="55" customWidth="1"/>
    <col min="15371" max="15371" width="10.7109375" style="55" customWidth="1"/>
    <col min="15372" max="15372" width="11.7109375" style="55" customWidth="1"/>
    <col min="15373" max="15373" width="12.28515625" style="55" customWidth="1"/>
    <col min="15374" max="15374" width="11" style="55" customWidth="1"/>
    <col min="15375" max="15616" width="12.85546875" style="55"/>
    <col min="15617" max="15617" width="6.7109375" style="55" customWidth="1"/>
    <col min="15618" max="15618" width="25" style="55" customWidth="1"/>
    <col min="15619" max="15619" width="10" style="55" customWidth="1"/>
    <col min="15620" max="15620" width="10.7109375" style="55" customWidth="1"/>
    <col min="15621" max="15621" width="10.85546875" style="55" customWidth="1"/>
    <col min="15622" max="15622" width="10.7109375" style="55" customWidth="1"/>
    <col min="15623" max="15623" width="11.140625" style="55" customWidth="1"/>
    <col min="15624" max="15624" width="10.7109375" style="55" customWidth="1"/>
    <col min="15625" max="15625" width="9.5703125" style="55" customWidth="1"/>
    <col min="15626" max="15626" width="11" style="55" customWidth="1"/>
    <col min="15627" max="15627" width="10.7109375" style="55" customWidth="1"/>
    <col min="15628" max="15628" width="11.7109375" style="55" customWidth="1"/>
    <col min="15629" max="15629" width="12.28515625" style="55" customWidth="1"/>
    <col min="15630" max="15630" width="11" style="55" customWidth="1"/>
    <col min="15631" max="15872" width="12.85546875" style="55"/>
    <col min="15873" max="15873" width="6.7109375" style="55" customWidth="1"/>
    <col min="15874" max="15874" width="25" style="55" customWidth="1"/>
    <col min="15875" max="15875" width="10" style="55" customWidth="1"/>
    <col min="15876" max="15876" width="10.7109375" style="55" customWidth="1"/>
    <col min="15877" max="15877" width="10.85546875" style="55" customWidth="1"/>
    <col min="15878" max="15878" width="10.7109375" style="55" customWidth="1"/>
    <col min="15879" max="15879" width="11.140625" style="55" customWidth="1"/>
    <col min="15880" max="15880" width="10.7109375" style="55" customWidth="1"/>
    <col min="15881" max="15881" width="9.5703125" style="55" customWidth="1"/>
    <col min="15882" max="15882" width="11" style="55" customWidth="1"/>
    <col min="15883" max="15883" width="10.7109375" style="55" customWidth="1"/>
    <col min="15884" max="15884" width="11.7109375" style="55" customWidth="1"/>
    <col min="15885" max="15885" width="12.28515625" style="55" customWidth="1"/>
    <col min="15886" max="15886" width="11" style="55" customWidth="1"/>
    <col min="15887" max="16128" width="12.85546875" style="55"/>
    <col min="16129" max="16129" width="6.7109375" style="55" customWidth="1"/>
    <col min="16130" max="16130" width="25" style="55" customWidth="1"/>
    <col min="16131" max="16131" width="10" style="55" customWidth="1"/>
    <col min="16132" max="16132" width="10.7109375" style="55" customWidth="1"/>
    <col min="16133" max="16133" width="10.85546875" style="55" customWidth="1"/>
    <col min="16134" max="16134" width="10.7109375" style="55" customWidth="1"/>
    <col min="16135" max="16135" width="11.140625" style="55" customWidth="1"/>
    <col min="16136" max="16136" width="10.7109375" style="55" customWidth="1"/>
    <col min="16137" max="16137" width="9.5703125" style="55" customWidth="1"/>
    <col min="16138" max="16138" width="11" style="55" customWidth="1"/>
    <col min="16139" max="16139" width="10.7109375" style="55" customWidth="1"/>
    <col min="16140" max="16140" width="11.7109375" style="55" customWidth="1"/>
    <col min="16141" max="16141" width="12.28515625" style="55" customWidth="1"/>
    <col min="16142" max="16142" width="11" style="55" customWidth="1"/>
    <col min="16143" max="16384" width="12.85546875" style="55"/>
  </cols>
  <sheetData>
    <row r="1" spans="1:22" ht="21" customHeight="1">
      <c r="A1" s="25" t="s">
        <v>277</v>
      </c>
      <c r="B1" s="25"/>
      <c r="C1" s="25"/>
      <c r="D1" s="2"/>
      <c r="E1" s="54"/>
      <c r="F1" s="76"/>
      <c r="G1" s="54"/>
      <c r="H1" s="54"/>
      <c r="I1" s="57"/>
      <c r="J1" s="57"/>
      <c r="K1" s="57"/>
      <c r="N1" s="499" t="s">
        <v>254</v>
      </c>
      <c r="O1" s="499"/>
      <c r="P1" s="499"/>
      <c r="Q1" s="309"/>
    </row>
    <row r="2" spans="1:22" ht="21" customHeight="1">
      <c r="A2" s="504" t="s">
        <v>268</v>
      </c>
      <c r="B2" s="504"/>
      <c r="C2" s="504"/>
      <c r="D2" s="504"/>
      <c r="E2" s="504"/>
      <c r="F2" s="504"/>
      <c r="G2" s="504"/>
      <c r="H2" s="504"/>
      <c r="I2" s="504"/>
      <c r="J2" s="504"/>
      <c r="K2" s="504"/>
      <c r="L2" s="504"/>
      <c r="M2" s="504"/>
      <c r="N2" s="504"/>
    </row>
    <row r="3" spans="1:22" ht="18" customHeight="1">
      <c r="A3" s="427" t="s">
        <v>226</v>
      </c>
      <c r="B3" s="427"/>
      <c r="C3" s="427"/>
      <c r="D3" s="427"/>
      <c r="E3" s="427"/>
      <c r="F3" s="427"/>
      <c r="G3" s="427"/>
      <c r="H3" s="427"/>
      <c r="I3" s="427"/>
      <c r="J3" s="427"/>
      <c r="K3" s="427"/>
      <c r="L3" s="427"/>
      <c r="M3" s="427"/>
      <c r="N3" s="427"/>
    </row>
    <row r="4" spans="1:22" ht="18" customHeight="1">
      <c r="A4" s="427" t="s">
        <v>276</v>
      </c>
      <c r="B4" s="427"/>
      <c r="C4" s="427"/>
      <c r="D4" s="427"/>
      <c r="E4" s="427"/>
      <c r="F4" s="427"/>
      <c r="G4" s="427"/>
      <c r="H4" s="427"/>
      <c r="I4" s="427"/>
      <c r="J4" s="427"/>
      <c r="K4" s="427"/>
      <c r="L4" s="427"/>
      <c r="M4" s="427"/>
      <c r="N4" s="427"/>
    </row>
    <row r="5" spans="1:22" ht="19.5" customHeight="1">
      <c r="A5" s="56"/>
      <c r="B5" s="56"/>
      <c r="C5" s="46"/>
      <c r="D5" s="46"/>
      <c r="E5" s="46"/>
      <c r="F5" s="57"/>
      <c r="G5" s="46"/>
      <c r="H5" s="46"/>
      <c r="O5" s="500" t="s">
        <v>0</v>
      </c>
      <c r="P5" s="500"/>
      <c r="Q5" s="310"/>
    </row>
    <row r="6" spans="1:22" s="90" customFormat="1" ht="41.25" customHeight="1">
      <c r="A6" s="505" t="s">
        <v>692</v>
      </c>
      <c r="B6" s="503" t="s">
        <v>693</v>
      </c>
      <c r="C6" s="501" t="s">
        <v>694</v>
      </c>
      <c r="D6" s="494" t="s">
        <v>224</v>
      </c>
      <c r="E6" s="495"/>
      <c r="F6" s="496"/>
      <c r="G6" s="506" t="s">
        <v>695</v>
      </c>
      <c r="H6" s="507"/>
      <c r="I6" s="507"/>
      <c r="J6" s="508"/>
      <c r="K6" s="506" t="s">
        <v>696</v>
      </c>
      <c r="L6" s="507"/>
      <c r="M6" s="507"/>
      <c r="N6" s="506" t="s">
        <v>697</v>
      </c>
      <c r="O6" s="507"/>
      <c r="P6" s="508"/>
    </row>
    <row r="7" spans="1:22" s="90" customFormat="1" ht="13.5">
      <c r="A7" s="502"/>
      <c r="B7" s="502"/>
      <c r="C7" s="502"/>
      <c r="D7" s="497" t="s">
        <v>698</v>
      </c>
      <c r="E7" s="497" t="s">
        <v>699</v>
      </c>
      <c r="F7" s="497" t="s">
        <v>700</v>
      </c>
      <c r="G7" s="497" t="s">
        <v>701</v>
      </c>
      <c r="H7" s="494" t="s">
        <v>224</v>
      </c>
      <c r="I7" s="495"/>
      <c r="J7" s="496"/>
      <c r="K7" s="497" t="s">
        <v>701</v>
      </c>
      <c r="L7" s="494" t="s">
        <v>224</v>
      </c>
      <c r="M7" s="496"/>
      <c r="N7" s="497" t="s">
        <v>701</v>
      </c>
      <c r="O7" s="494" t="s">
        <v>224</v>
      </c>
      <c r="P7" s="496"/>
    </row>
    <row r="8" spans="1:22" s="90" customFormat="1" ht="13.5">
      <c r="A8" s="502"/>
      <c r="B8" s="502"/>
      <c r="C8" s="502"/>
      <c r="D8" s="498"/>
      <c r="E8" s="498"/>
      <c r="F8" s="498"/>
      <c r="G8" s="498"/>
      <c r="H8" s="91" t="s">
        <v>698</v>
      </c>
      <c r="I8" s="91" t="s">
        <v>699</v>
      </c>
      <c r="J8" s="91" t="s">
        <v>700</v>
      </c>
      <c r="K8" s="498"/>
      <c r="L8" s="91" t="s">
        <v>698</v>
      </c>
      <c r="M8" s="91" t="s">
        <v>699</v>
      </c>
      <c r="N8" s="498"/>
      <c r="O8" s="91" t="s">
        <v>698</v>
      </c>
      <c r="P8" s="91" t="s">
        <v>699</v>
      </c>
    </row>
    <row r="9" spans="1:22" s="104" customFormat="1" ht="12.75">
      <c r="A9" s="92" t="s">
        <v>3</v>
      </c>
      <c r="B9" s="92" t="s">
        <v>23</v>
      </c>
      <c r="C9" s="93" t="s">
        <v>702</v>
      </c>
      <c r="D9" s="93">
        <v>2</v>
      </c>
      <c r="E9" s="93">
        <v>3</v>
      </c>
      <c r="F9" s="93">
        <v>4</v>
      </c>
      <c r="G9" s="92" t="s">
        <v>703</v>
      </c>
      <c r="H9" s="93">
        <v>6</v>
      </c>
      <c r="I9" s="93">
        <v>7</v>
      </c>
      <c r="J9" s="93">
        <v>8</v>
      </c>
      <c r="K9" s="92" t="s">
        <v>704</v>
      </c>
      <c r="L9" s="93">
        <v>10</v>
      </c>
      <c r="M9" s="93">
        <v>11</v>
      </c>
      <c r="N9" s="92" t="s">
        <v>705</v>
      </c>
      <c r="O9" s="93">
        <v>13</v>
      </c>
      <c r="P9" s="93">
        <v>14</v>
      </c>
    </row>
    <row r="10" spans="1:22" s="95" customFormat="1" ht="14.25">
      <c r="A10" s="311"/>
      <c r="B10" s="311" t="s">
        <v>706</v>
      </c>
      <c r="C10" s="312"/>
      <c r="D10" s="312"/>
      <c r="E10" s="312"/>
      <c r="F10" s="312"/>
      <c r="G10" s="312"/>
      <c r="H10" s="312"/>
      <c r="I10" s="312"/>
      <c r="J10" s="312"/>
      <c r="K10" s="312"/>
      <c r="L10" s="312"/>
      <c r="M10" s="312"/>
      <c r="N10" s="312"/>
      <c r="O10" s="312"/>
      <c r="P10" s="312"/>
      <c r="Q10" s="94"/>
      <c r="R10" s="94"/>
      <c r="S10" s="94"/>
      <c r="T10" s="94"/>
      <c r="U10" s="94"/>
      <c r="V10" s="94"/>
    </row>
    <row r="11" spans="1:22" s="97" customFormat="1" ht="14.25">
      <c r="A11" s="313" t="s">
        <v>3</v>
      </c>
      <c r="B11" s="314" t="s">
        <v>707</v>
      </c>
      <c r="C11" s="315"/>
      <c r="D11" s="315"/>
      <c r="E11" s="315"/>
      <c r="F11" s="315"/>
      <c r="G11" s="315"/>
      <c r="H11" s="315"/>
      <c r="I11" s="315"/>
      <c r="J11" s="315"/>
      <c r="K11" s="315"/>
      <c r="L11" s="315"/>
      <c r="M11" s="315"/>
      <c r="N11" s="315"/>
      <c r="O11" s="315"/>
      <c r="P11" s="315"/>
      <c r="Q11" s="96"/>
      <c r="R11" s="96"/>
      <c r="S11" s="96"/>
      <c r="T11" s="96"/>
      <c r="U11" s="96"/>
      <c r="V11" s="96"/>
    </row>
    <row r="12" spans="1:22" s="97" customFormat="1" ht="14.25">
      <c r="A12" s="313" t="s">
        <v>5</v>
      </c>
      <c r="B12" s="314" t="s">
        <v>708</v>
      </c>
      <c r="C12" s="315"/>
      <c r="D12" s="315"/>
      <c r="E12" s="315"/>
      <c r="F12" s="315"/>
      <c r="G12" s="315"/>
      <c r="H12" s="315"/>
      <c r="I12" s="315"/>
      <c r="J12" s="315"/>
      <c r="K12" s="315"/>
      <c r="L12" s="315"/>
      <c r="M12" s="315"/>
      <c r="N12" s="315"/>
      <c r="O12" s="315"/>
      <c r="P12" s="315"/>
      <c r="Q12" s="96"/>
      <c r="R12" s="96"/>
      <c r="S12" s="96"/>
      <c r="T12" s="96"/>
      <c r="U12" s="96"/>
      <c r="V12" s="96"/>
    </row>
    <row r="13" spans="1:22" s="99" customFormat="1" ht="15">
      <c r="A13" s="316">
        <v>1</v>
      </c>
      <c r="B13" s="317" t="s">
        <v>709</v>
      </c>
      <c r="C13" s="318"/>
      <c r="D13" s="318"/>
      <c r="E13" s="318"/>
      <c r="F13" s="318"/>
      <c r="G13" s="318"/>
      <c r="H13" s="318"/>
      <c r="I13" s="318"/>
      <c r="J13" s="318"/>
      <c r="K13" s="318"/>
      <c r="L13" s="318"/>
      <c r="M13" s="318"/>
      <c r="N13" s="318"/>
      <c r="O13" s="318"/>
      <c r="P13" s="318"/>
      <c r="Q13" s="98"/>
      <c r="R13" s="98"/>
      <c r="S13" s="98"/>
      <c r="T13" s="98"/>
      <c r="U13" s="98"/>
      <c r="V13" s="98"/>
    </row>
    <row r="14" spans="1:22" s="99" customFormat="1" ht="30">
      <c r="A14" s="316">
        <v>2</v>
      </c>
      <c r="B14" s="317" t="s">
        <v>710</v>
      </c>
      <c r="C14" s="318"/>
      <c r="D14" s="318"/>
      <c r="E14" s="318"/>
      <c r="F14" s="318"/>
      <c r="G14" s="318"/>
      <c r="H14" s="318"/>
      <c r="I14" s="318"/>
      <c r="J14" s="318"/>
      <c r="K14" s="318"/>
      <c r="L14" s="318"/>
      <c r="M14" s="318"/>
      <c r="N14" s="318"/>
      <c r="O14" s="318"/>
      <c r="P14" s="318"/>
      <c r="Q14" s="98"/>
      <c r="R14" s="98"/>
      <c r="S14" s="98"/>
      <c r="T14" s="98"/>
      <c r="U14" s="98"/>
      <c r="V14" s="98"/>
    </row>
    <row r="15" spans="1:22" s="99" customFormat="1" ht="15">
      <c r="A15" s="316">
        <v>3</v>
      </c>
      <c r="B15" s="317" t="s">
        <v>711</v>
      </c>
      <c r="C15" s="318"/>
      <c r="D15" s="318"/>
      <c r="E15" s="318"/>
      <c r="F15" s="318"/>
      <c r="G15" s="318"/>
      <c r="H15" s="318"/>
      <c r="I15" s="318"/>
      <c r="J15" s="318"/>
      <c r="K15" s="318"/>
      <c r="L15" s="318"/>
      <c r="M15" s="318"/>
      <c r="N15" s="318"/>
      <c r="O15" s="318"/>
      <c r="P15" s="318"/>
      <c r="Q15" s="98"/>
      <c r="R15" s="98"/>
      <c r="S15" s="98"/>
      <c r="T15" s="98"/>
      <c r="U15" s="98"/>
      <c r="V15" s="98"/>
    </row>
    <row r="16" spans="1:22" s="99" customFormat="1" ht="15">
      <c r="A16" s="316">
        <v>4</v>
      </c>
      <c r="B16" s="317" t="s">
        <v>712</v>
      </c>
      <c r="C16" s="318"/>
      <c r="D16" s="318"/>
      <c r="E16" s="318"/>
      <c r="F16" s="318"/>
      <c r="G16" s="318"/>
      <c r="H16" s="318"/>
      <c r="I16" s="318"/>
      <c r="J16" s="318"/>
      <c r="K16" s="318"/>
      <c r="L16" s="318"/>
      <c r="M16" s="318"/>
      <c r="N16" s="318"/>
      <c r="O16" s="318"/>
      <c r="P16" s="318"/>
      <c r="Q16" s="98"/>
      <c r="R16" s="98"/>
      <c r="S16" s="98"/>
      <c r="T16" s="98"/>
      <c r="U16" s="98"/>
      <c r="V16" s="98"/>
    </row>
    <row r="17" spans="1:22" s="99" customFormat="1" ht="15">
      <c r="A17" s="316">
        <v>5</v>
      </c>
      <c r="B17" s="317" t="s">
        <v>713</v>
      </c>
      <c r="C17" s="318"/>
      <c r="D17" s="318"/>
      <c r="E17" s="318"/>
      <c r="F17" s="318"/>
      <c r="G17" s="318"/>
      <c r="H17" s="318"/>
      <c r="I17" s="318"/>
      <c r="J17" s="318"/>
      <c r="K17" s="318"/>
      <c r="L17" s="318"/>
      <c r="M17" s="318"/>
      <c r="N17" s="318"/>
      <c r="O17" s="318"/>
      <c r="P17" s="318"/>
      <c r="Q17" s="98"/>
      <c r="R17" s="98"/>
      <c r="S17" s="98"/>
      <c r="T17" s="98"/>
      <c r="U17" s="98"/>
      <c r="V17" s="98"/>
    </row>
    <row r="18" spans="1:22" s="99" customFormat="1" ht="15">
      <c r="A18" s="316">
        <v>6</v>
      </c>
      <c r="B18" s="317" t="s">
        <v>136</v>
      </c>
      <c r="C18" s="318"/>
      <c r="D18" s="318"/>
      <c r="E18" s="318"/>
      <c r="F18" s="318"/>
      <c r="G18" s="318"/>
      <c r="H18" s="318"/>
      <c r="I18" s="318"/>
      <c r="J18" s="318"/>
      <c r="K18" s="318"/>
      <c r="L18" s="318"/>
      <c r="M18" s="318"/>
      <c r="N18" s="318"/>
      <c r="O18" s="318"/>
      <c r="P18" s="318"/>
      <c r="Q18" s="98"/>
      <c r="R18" s="98"/>
      <c r="S18" s="98"/>
      <c r="T18" s="98"/>
      <c r="U18" s="98"/>
      <c r="V18" s="98"/>
    </row>
    <row r="19" spans="1:22" s="99" customFormat="1" ht="15">
      <c r="A19" s="316">
        <v>7</v>
      </c>
      <c r="B19" s="317" t="s">
        <v>138</v>
      </c>
      <c r="C19" s="318"/>
      <c r="D19" s="318"/>
      <c r="E19" s="318"/>
      <c r="F19" s="318"/>
      <c r="G19" s="318"/>
      <c r="H19" s="318"/>
      <c r="I19" s="318"/>
      <c r="J19" s="318"/>
      <c r="K19" s="318"/>
      <c r="L19" s="318"/>
      <c r="M19" s="318"/>
      <c r="N19" s="318"/>
      <c r="O19" s="318"/>
      <c r="P19" s="318"/>
      <c r="Q19" s="98"/>
      <c r="R19" s="98"/>
      <c r="S19" s="98"/>
      <c r="T19" s="98"/>
      <c r="U19" s="98"/>
      <c r="V19" s="98"/>
    </row>
    <row r="20" spans="1:22" s="99" customFormat="1" ht="15">
      <c r="A20" s="316">
        <v>8</v>
      </c>
      <c r="B20" s="317" t="s">
        <v>135</v>
      </c>
      <c r="C20" s="318"/>
      <c r="D20" s="318"/>
      <c r="E20" s="318"/>
      <c r="F20" s="318"/>
      <c r="G20" s="318"/>
      <c r="H20" s="318"/>
      <c r="I20" s="318"/>
      <c r="J20" s="318"/>
      <c r="K20" s="318"/>
      <c r="L20" s="318"/>
      <c r="M20" s="318"/>
      <c r="N20" s="318"/>
      <c r="O20" s="318"/>
      <c r="P20" s="318"/>
      <c r="Q20" s="98"/>
      <c r="R20" s="98"/>
      <c r="S20" s="98"/>
      <c r="T20" s="98"/>
      <c r="U20" s="98"/>
      <c r="V20" s="98"/>
    </row>
    <row r="21" spans="1:22" s="99" customFormat="1" ht="15">
      <c r="A21" s="316">
        <v>9</v>
      </c>
      <c r="B21" s="319" t="s">
        <v>714</v>
      </c>
      <c r="C21" s="318"/>
      <c r="D21" s="318"/>
      <c r="E21" s="318"/>
      <c r="F21" s="318"/>
      <c r="G21" s="318"/>
      <c r="H21" s="318"/>
      <c r="I21" s="318"/>
      <c r="J21" s="318"/>
      <c r="K21" s="318"/>
      <c r="L21" s="318"/>
      <c r="M21" s="318"/>
      <c r="N21" s="318"/>
      <c r="O21" s="318"/>
      <c r="P21" s="318"/>
      <c r="Q21" s="98"/>
      <c r="R21" s="98"/>
      <c r="S21" s="98"/>
      <c r="T21" s="98"/>
      <c r="U21" s="98"/>
      <c r="V21" s="98"/>
    </row>
    <row r="22" spans="1:22" s="99" customFormat="1" ht="30">
      <c r="A22" s="316">
        <v>10</v>
      </c>
      <c r="B22" s="317" t="s">
        <v>715</v>
      </c>
      <c r="C22" s="318"/>
      <c r="D22" s="318"/>
      <c r="E22" s="318"/>
      <c r="F22" s="318"/>
      <c r="G22" s="318"/>
      <c r="H22" s="318"/>
      <c r="I22" s="318"/>
      <c r="J22" s="318"/>
      <c r="K22" s="318"/>
      <c r="L22" s="318"/>
      <c r="M22" s="318"/>
      <c r="N22" s="318"/>
      <c r="O22" s="318"/>
      <c r="P22" s="318"/>
      <c r="Q22" s="98"/>
      <c r="R22" s="98"/>
      <c r="S22" s="98"/>
      <c r="T22" s="98"/>
      <c r="U22" s="98"/>
      <c r="V22" s="98"/>
    </row>
    <row r="23" spans="1:22" s="99" customFormat="1" ht="15">
      <c r="A23" s="316">
        <v>11</v>
      </c>
      <c r="B23" s="317" t="s">
        <v>716</v>
      </c>
      <c r="C23" s="318"/>
      <c r="D23" s="318"/>
      <c r="E23" s="318"/>
      <c r="F23" s="318"/>
      <c r="G23" s="318"/>
      <c r="H23" s="318"/>
      <c r="I23" s="318"/>
      <c r="J23" s="318"/>
      <c r="K23" s="318"/>
      <c r="L23" s="318"/>
      <c r="M23" s="318"/>
      <c r="N23" s="318"/>
      <c r="O23" s="318"/>
      <c r="P23" s="318"/>
      <c r="Q23" s="98"/>
      <c r="R23" s="98"/>
      <c r="S23" s="98"/>
      <c r="T23" s="98"/>
      <c r="U23" s="98"/>
      <c r="V23" s="98"/>
    </row>
    <row r="24" spans="1:22" s="89" customFormat="1" ht="15">
      <c r="A24" s="316">
        <v>12</v>
      </c>
      <c r="B24" s="319" t="s">
        <v>137</v>
      </c>
      <c r="C24" s="318"/>
      <c r="D24" s="318"/>
      <c r="E24" s="318"/>
      <c r="F24" s="318"/>
      <c r="G24" s="318"/>
      <c r="H24" s="318"/>
      <c r="I24" s="318"/>
      <c r="J24" s="318"/>
      <c r="K24" s="318"/>
      <c r="L24" s="318"/>
      <c r="M24" s="318"/>
      <c r="N24" s="318"/>
      <c r="O24" s="318"/>
      <c r="P24" s="318"/>
    </row>
    <row r="25" spans="1:22" s="89" customFormat="1" ht="15">
      <c r="A25" s="316">
        <v>13</v>
      </c>
      <c r="B25" s="317" t="s">
        <v>265</v>
      </c>
      <c r="C25" s="318"/>
      <c r="D25" s="318"/>
      <c r="E25" s="318"/>
      <c r="F25" s="318"/>
      <c r="G25" s="318"/>
      <c r="H25" s="318"/>
      <c r="I25" s="318"/>
      <c r="J25" s="318"/>
      <c r="K25" s="318"/>
      <c r="L25" s="318"/>
      <c r="M25" s="318"/>
      <c r="N25" s="318"/>
      <c r="O25" s="318"/>
      <c r="P25" s="318"/>
    </row>
    <row r="26" spans="1:22" s="89" customFormat="1" ht="15">
      <c r="A26" s="316">
        <v>14</v>
      </c>
      <c r="B26" s="317" t="s">
        <v>717</v>
      </c>
      <c r="C26" s="318"/>
      <c r="D26" s="318"/>
      <c r="E26" s="318"/>
      <c r="F26" s="318"/>
      <c r="G26" s="318"/>
      <c r="H26" s="318"/>
      <c r="I26" s="318"/>
      <c r="J26" s="318"/>
      <c r="K26" s="318"/>
      <c r="L26" s="318"/>
      <c r="M26" s="318"/>
      <c r="N26" s="318"/>
      <c r="O26" s="318"/>
      <c r="P26" s="318"/>
    </row>
    <row r="27" spans="1:22" s="89" customFormat="1" ht="15">
      <c r="A27" s="316">
        <v>15</v>
      </c>
      <c r="B27" s="317" t="s">
        <v>718</v>
      </c>
      <c r="C27" s="318"/>
      <c r="D27" s="318"/>
      <c r="E27" s="318"/>
      <c r="F27" s="318"/>
      <c r="G27" s="318"/>
      <c r="H27" s="318"/>
      <c r="I27" s="318"/>
      <c r="J27" s="318"/>
      <c r="K27" s="318"/>
      <c r="L27" s="318"/>
      <c r="M27" s="318"/>
      <c r="N27" s="318"/>
      <c r="O27" s="318"/>
      <c r="P27" s="318"/>
    </row>
    <row r="28" spans="1:22" s="89" customFormat="1" ht="15">
      <c r="A28" s="316">
        <v>16</v>
      </c>
      <c r="B28" s="317" t="s">
        <v>719</v>
      </c>
      <c r="C28" s="318"/>
      <c r="D28" s="318"/>
      <c r="E28" s="318"/>
      <c r="F28" s="318"/>
      <c r="G28" s="318"/>
      <c r="H28" s="318"/>
      <c r="I28" s="318"/>
      <c r="J28" s="318"/>
      <c r="K28" s="318"/>
      <c r="L28" s="318"/>
      <c r="M28" s="318"/>
      <c r="N28" s="318"/>
      <c r="O28" s="318"/>
      <c r="P28" s="318"/>
    </row>
    <row r="29" spans="1:22" s="89" customFormat="1" ht="15">
      <c r="A29" s="316">
        <v>17</v>
      </c>
      <c r="B29" s="317" t="s">
        <v>720</v>
      </c>
      <c r="C29" s="318"/>
      <c r="D29" s="318"/>
      <c r="E29" s="318"/>
      <c r="F29" s="318"/>
      <c r="G29" s="318"/>
      <c r="H29" s="318"/>
      <c r="I29" s="318"/>
      <c r="J29" s="318"/>
      <c r="K29" s="318"/>
      <c r="L29" s="318"/>
      <c r="M29" s="318"/>
      <c r="N29" s="318"/>
      <c r="O29" s="318"/>
      <c r="P29" s="318"/>
    </row>
    <row r="30" spans="1:22" s="89" customFormat="1" ht="15">
      <c r="A30" s="316">
        <v>18</v>
      </c>
      <c r="B30" s="320" t="s">
        <v>721</v>
      </c>
      <c r="C30" s="318"/>
      <c r="D30" s="318"/>
      <c r="E30" s="318"/>
      <c r="F30" s="318"/>
      <c r="G30" s="318"/>
      <c r="H30" s="318"/>
      <c r="I30" s="318"/>
      <c r="J30" s="318"/>
      <c r="K30" s="318"/>
      <c r="L30" s="318"/>
      <c r="M30" s="318"/>
      <c r="N30" s="318"/>
      <c r="O30" s="318"/>
      <c r="P30" s="318"/>
    </row>
    <row r="31" spans="1:22" s="89" customFormat="1" ht="15">
      <c r="A31" s="316">
        <v>19</v>
      </c>
      <c r="B31" s="317" t="s">
        <v>722</v>
      </c>
      <c r="C31" s="318"/>
      <c r="D31" s="318"/>
      <c r="E31" s="318"/>
      <c r="F31" s="318"/>
      <c r="G31" s="318"/>
      <c r="H31" s="318"/>
      <c r="I31" s="318"/>
      <c r="J31" s="318"/>
      <c r="K31" s="318"/>
      <c r="L31" s="318"/>
      <c r="M31" s="318"/>
      <c r="N31" s="318"/>
      <c r="O31" s="318"/>
      <c r="P31" s="318"/>
    </row>
    <row r="32" spans="1:22" s="89" customFormat="1" ht="15">
      <c r="A32" s="316">
        <v>20</v>
      </c>
      <c r="B32" s="317" t="s">
        <v>140</v>
      </c>
      <c r="C32" s="318"/>
      <c r="D32" s="318"/>
      <c r="E32" s="318"/>
      <c r="F32" s="318"/>
      <c r="G32" s="318"/>
      <c r="H32" s="318"/>
      <c r="I32" s="318"/>
      <c r="J32" s="318"/>
      <c r="K32" s="318"/>
      <c r="L32" s="318"/>
      <c r="M32" s="318"/>
      <c r="N32" s="318"/>
      <c r="O32" s="318"/>
      <c r="P32" s="318"/>
    </row>
    <row r="33" spans="1:18" s="89" customFormat="1" ht="15">
      <c r="A33" s="316">
        <v>21</v>
      </c>
      <c r="B33" s="317" t="s">
        <v>723</v>
      </c>
      <c r="C33" s="318"/>
      <c r="D33" s="318"/>
      <c r="E33" s="318"/>
      <c r="F33" s="318"/>
      <c r="G33" s="318"/>
      <c r="H33" s="318"/>
      <c r="I33" s="318"/>
      <c r="J33" s="318"/>
      <c r="K33" s="318"/>
      <c r="L33" s="318"/>
      <c r="M33" s="318"/>
      <c r="N33" s="318"/>
      <c r="O33" s="318"/>
      <c r="P33" s="318"/>
    </row>
    <row r="34" spans="1:18" s="89" customFormat="1" ht="30">
      <c r="A34" s="316">
        <v>22</v>
      </c>
      <c r="B34" s="317" t="s">
        <v>266</v>
      </c>
      <c r="C34" s="318"/>
      <c r="D34" s="318"/>
      <c r="E34" s="318"/>
      <c r="F34" s="318"/>
      <c r="G34" s="318"/>
      <c r="H34" s="318"/>
      <c r="I34" s="318"/>
      <c r="J34" s="318"/>
      <c r="K34" s="318"/>
      <c r="L34" s="318"/>
      <c r="M34" s="318"/>
      <c r="N34" s="318"/>
      <c r="O34" s="318"/>
      <c r="P34" s="318"/>
    </row>
    <row r="35" spans="1:18" s="89" customFormat="1" ht="30">
      <c r="A35" s="316">
        <v>23</v>
      </c>
      <c r="B35" s="317" t="s">
        <v>724</v>
      </c>
      <c r="C35" s="318"/>
      <c r="D35" s="318"/>
      <c r="E35" s="318"/>
      <c r="F35" s="318"/>
      <c r="G35" s="318"/>
      <c r="H35" s="318"/>
      <c r="I35" s="318"/>
      <c r="J35" s="318"/>
      <c r="K35" s="318"/>
      <c r="L35" s="318"/>
      <c r="M35" s="318"/>
      <c r="N35" s="318"/>
      <c r="O35" s="318"/>
      <c r="P35" s="318"/>
    </row>
    <row r="36" spans="1:18" s="89" customFormat="1" ht="30">
      <c r="A36" s="316">
        <v>24</v>
      </c>
      <c r="B36" s="317" t="s">
        <v>725</v>
      </c>
      <c r="C36" s="318"/>
      <c r="D36" s="318"/>
      <c r="E36" s="318"/>
      <c r="F36" s="318"/>
      <c r="G36" s="318"/>
      <c r="H36" s="318"/>
      <c r="I36" s="318"/>
      <c r="J36" s="318"/>
      <c r="K36" s="318"/>
      <c r="L36" s="318"/>
      <c r="M36" s="318"/>
      <c r="N36" s="318"/>
      <c r="O36" s="318"/>
      <c r="P36" s="318"/>
    </row>
    <row r="37" spans="1:18" s="89" customFormat="1" ht="15">
      <c r="A37" s="316">
        <v>25</v>
      </c>
      <c r="B37" s="317" t="s">
        <v>195</v>
      </c>
      <c r="C37" s="318"/>
      <c r="D37" s="318"/>
      <c r="E37" s="318"/>
      <c r="F37" s="318"/>
      <c r="G37" s="318"/>
      <c r="H37" s="318"/>
      <c r="I37" s="318"/>
      <c r="J37" s="318"/>
      <c r="K37" s="318"/>
      <c r="L37" s="318"/>
      <c r="M37" s="318"/>
      <c r="N37" s="318"/>
      <c r="O37" s="318"/>
      <c r="P37" s="318"/>
    </row>
    <row r="38" spans="1:18" s="89" customFormat="1" ht="30">
      <c r="A38" s="316">
        <v>27</v>
      </c>
      <c r="B38" s="317" t="s">
        <v>726</v>
      </c>
      <c r="C38" s="318"/>
      <c r="D38" s="318"/>
      <c r="E38" s="318"/>
      <c r="F38" s="318"/>
      <c r="G38" s="318"/>
      <c r="H38" s="318"/>
      <c r="I38" s="318"/>
      <c r="J38" s="318"/>
      <c r="K38" s="318"/>
      <c r="L38" s="318"/>
      <c r="M38" s="318"/>
      <c r="N38" s="318"/>
      <c r="O38" s="318"/>
      <c r="P38" s="318"/>
    </row>
    <row r="39" spans="1:18" s="89" customFormat="1" ht="15">
      <c r="A39" s="316">
        <v>28</v>
      </c>
      <c r="B39" s="317" t="s">
        <v>218</v>
      </c>
      <c r="C39" s="318"/>
      <c r="D39" s="318"/>
      <c r="E39" s="318"/>
      <c r="F39" s="318"/>
      <c r="G39" s="318"/>
      <c r="H39" s="318"/>
      <c r="I39" s="318"/>
      <c r="J39" s="318"/>
      <c r="K39" s="318"/>
      <c r="L39" s="318"/>
      <c r="M39" s="318"/>
      <c r="N39" s="318"/>
      <c r="O39" s="318"/>
      <c r="P39" s="318"/>
    </row>
    <row r="40" spans="1:18" s="89" customFormat="1" ht="15">
      <c r="A40" s="316">
        <v>29</v>
      </c>
      <c r="B40" s="317" t="s">
        <v>727</v>
      </c>
      <c r="C40" s="318"/>
      <c r="D40" s="318"/>
      <c r="E40" s="318"/>
      <c r="F40" s="318"/>
      <c r="G40" s="318"/>
      <c r="H40" s="318"/>
      <c r="I40" s="318"/>
      <c r="J40" s="318"/>
      <c r="K40" s="318"/>
      <c r="L40" s="318"/>
      <c r="M40" s="318"/>
      <c r="N40" s="318"/>
      <c r="O40" s="318"/>
      <c r="P40" s="318"/>
    </row>
    <row r="41" spans="1:18" s="89" customFormat="1" ht="30">
      <c r="A41" s="316">
        <v>30</v>
      </c>
      <c r="B41" s="317" t="s">
        <v>728</v>
      </c>
      <c r="C41" s="318"/>
      <c r="D41" s="318"/>
      <c r="E41" s="318"/>
      <c r="F41" s="318"/>
      <c r="G41" s="318"/>
      <c r="H41" s="318"/>
      <c r="I41" s="318"/>
      <c r="J41" s="318"/>
      <c r="K41" s="318"/>
      <c r="L41" s="318"/>
      <c r="M41" s="318"/>
      <c r="N41" s="318"/>
      <c r="O41" s="318"/>
      <c r="P41" s="318"/>
    </row>
    <row r="42" spans="1:18" s="89" customFormat="1" ht="15">
      <c r="A42" s="316">
        <v>31</v>
      </c>
      <c r="B42" s="317" t="s">
        <v>729</v>
      </c>
      <c r="C42" s="318"/>
      <c r="D42" s="318"/>
      <c r="E42" s="318"/>
      <c r="F42" s="318"/>
      <c r="G42" s="318"/>
      <c r="H42" s="318"/>
      <c r="I42" s="318"/>
      <c r="J42" s="318"/>
      <c r="K42" s="318"/>
      <c r="L42" s="318"/>
      <c r="M42" s="318"/>
      <c r="N42" s="318"/>
      <c r="O42" s="318"/>
      <c r="P42" s="318"/>
    </row>
    <row r="43" spans="1:18" s="89" customFormat="1" ht="15">
      <c r="A43" s="316">
        <v>32</v>
      </c>
      <c r="B43" s="317" t="s">
        <v>730</v>
      </c>
      <c r="C43" s="318"/>
      <c r="D43" s="318"/>
      <c r="E43" s="318"/>
      <c r="F43" s="318"/>
      <c r="G43" s="318"/>
      <c r="H43" s="318"/>
      <c r="I43" s="318"/>
      <c r="J43" s="318"/>
      <c r="K43" s="318"/>
      <c r="L43" s="318"/>
      <c r="M43" s="318"/>
      <c r="N43" s="318"/>
      <c r="O43" s="318"/>
      <c r="P43" s="318"/>
    </row>
    <row r="44" spans="1:18" s="89" customFormat="1" ht="30">
      <c r="A44" s="316">
        <v>33</v>
      </c>
      <c r="B44" s="317" t="s">
        <v>264</v>
      </c>
      <c r="C44" s="318"/>
      <c r="D44" s="318"/>
      <c r="E44" s="318"/>
      <c r="F44" s="318"/>
      <c r="G44" s="318"/>
      <c r="H44" s="318"/>
      <c r="I44" s="318"/>
      <c r="J44" s="318"/>
      <c r="K44" s="318"/>
      <c r="L44" s="318"/>
      <c r="M44" s="318"/>
      <c r="N44" s="318"/>
      <c r="O44" s="318"/>
      <c r="P44" s="318"/>
    </row>
    <row r="45" spans="1:18" s="89" customFormat="1" ht="15">
      <c r="A45" s="316">
        <v>34</v>
      </c>
      <c r="B45" s="317" t="s">
        <v>133</v>
      </c>
      <c r="C45" s="318"/>
      <c r="D45" s="318"/>
      <c r="E45" s="318"/>
      <c r="F45" s="318"/>
      <c r="G45" s="318"/>
      <c r="H45" s="318"/>
      <c r="I45" s="318"/>
      <c r="J45" s="318"/>
      <c r="K45" s="318"/>
      <c r="L45" s="318"/>
      <c r="M45" s="318"/>
      <c r="N45" s="318"/>
      <c r="O45" s="318"/>
      <c r="P45" s="318"/>
    </row>
    <row r="46" spans="1:18" s="89" customFormat="1" ht="15">
      <c r="A46" s="316">
        <v>35</v>
      </c>
      <c r="B46" s="100" t="s">
        <v>731</v>
      </c>
      <c r="C46" s="318"/>
      <c r="D46" s="318"/>
      <c r="E46" s="318"/>
      <c r="F46" s="318"/>
      <c r="G46" s="318"/>
      <c r="H46" s="318"/>
      <c r="I46" s="318"/>
      <c r="J46" s="318"/>
      <c r="K46" s="318"/>
      <c r="L46" s="318"/>
      <c r="M46" s="318"/>
      <c r="N46" s="318"/>
      <c r="O46" s="318"/>
      <c r="P46" s="318"/>
    </row>
    <row r="47" spans="1:18" s="97" customFormat="1" ht="14.25">
      <c r="A47" s="313" t="s">
        <v>15</v>
      </c>
      <c r="B47" s="314" t="s">
        <v>1011</v>
      </c>
      <c r="C47" s="315"/>
      <c r="D47" s="315"/>
      <c r="E47" s="315"/>
      <c r="F47" s="315"/>
      <c r="G47" s="315"/>
      <c r="H47" s="315"/>
      <c r="I47" s="315"/>
      <c r="J47" s="315"/>
      <c r="K47" s="315"/>
      <c r="L47" s="315"/>
      <c r="M47" s="315"/>
      <c r="N47" s="315"/>
      <c r="O47" s="315"/>
      <c r="P47" s="315"/>
      <c r="Q47" s="96"/>
      <c r="R47" s="96"/>
    </row>
    <row r="48" spans="1:18" s="97" customFormat="1" ht="14.25">
      <c r="A48" s="313" t="s">
        <v>23</v>
      </c>
      <c r="B48" s="314" t="s">
        <v>732</v>
      </c>
      <c r="C48" s="315"/>
      <c r="D48" s="315"/>
      <c r="E48" s="315"/>
      <c r="F48" s="315"/>
      <c r="G48" s="315"/>
      <c r="H48" s="315"/>
      <c r="I48" s="315"/>
      <c r="J48" s="315"/>
      <c r="K48" s="315"/>
      <c r="L48" s="315"/>
      <c r="M48" s="315"/>
      <c r="N48" s="315"/>
      <c r="O48" s="315"/>
      <c r="P48" s="315"/>
      <c r="R48" s="96"/>
    </row>
    <row r="49" spans="1:26" s="89" customFormat="1" ht="15">
      <c r="A49" s="101">
        <v>1</v>
      </c>
      <c r="B49" s="321" t="s">
        <v>237</v>
      </c>
      <c r="C49" s="318"/>
      <c r="D49" s="318"/>
      <c r="E49" s="318"/>
      <c r="F49" s="318"/>
      <c r="G49" s="318"/>
      <c r="H49" s="318"/>
      <c r="I49" s="318"/>
      <c r="J49" s="318"/>
      <c r="K49" s="318"/>
      <c r="L49" s="318"/>
      <c r="M49" s="318"/>
      <c r="N49" s="318"/>
      <c r="O49" s="318"/>
      <c r="P49" s="318"/>
    </row>
    <row r="50" spans="1:26" s="89" customFormat="1" ht="15">
      <c r="A50" s="101">
        <v>2</v>
      </c>
      <c r="B50" s="321" t="s">
        <v>622</v>
      </c>
      <c r="C50" s="318"/>
      <c r="D50" s="318"/>
      <c r="E50" s="318"/>
      <c r="F50" s="318"/>
      <c r="G50" s="318"/>
      <c r="H50" s="318"/>
      <c r="I50" s="318"/>
      <c r="J50" s="318"/>
      <c r="K50" s="318"/>
      <c r="L50" s="318"/>
      <c r="M50" s="318"/>
      <c r="N50" s="318"/>
      <c r="O50" s="318"/>
      <c r="P50" s="318"/>
      <c r="Q50" s="94"/>
      <c r="R50" s="94"/>
      <c r="S50" s="94"/>
      <c r="T50" s="95"/>
      <c r="U50" s="94"/>
      <c r="W50" s="95"/>
    </row>
    <row r="51" spans="1:26" s="89" customFormat="1" ht="15">
      <c r="A51" s="101">
        <v>3</v>
      </c>
      <c r="B51" s="321" t="s">
        <v>623</v>
      </c>
      <c r="C51" s="318"/>
      <c r="D51" s="318"/>
      <c r="E51" s="318"/>
      <c r="F51" s="318"/>
      <c r="G51" s="318"/>
      <c r="H51" s="318"/>
      <c r="I51" s="318"/>
      <c r="J51" s="318"/>
      <c r="K51" s="318"/>
      <c r="L51" s="318"/>
      <c r="M51" s="318"/>
      <c r="N51" s="318"/>
      <c r="O51" s="318"/>
      <c r="P51" s="318"/>
      <c r="Q51" s="95"/>
      <c r="R51" s="94"/>
      <c r="S51" s="94"/>
      <c r="T51" s="95"/>
      <c r="U51" s="94"/>
      <c r="W51" s="95"/>
      <c r="X51" s="95"/>
      <c r="Y51" s="95"/>
      <c r="Z51" s="95"/>
    </row>
    <row r="52" spans="1:26" s="89" customFormat="1" ht="15">
      <c r="A52" s="101">
        <v>4</v>
      </c>
      <c r="B52" s="321" t="s">
        <v>624</v>
      </c>
      <c r="C52" s="318"/>
      <c r="D52" s="318"/>
      <c r="E52" s="318"/>
      <c r="F52" s="318"/>
      <c r="G52" s="318"/>
      <c r="H52" s="318"/>
      <c r="I52" s="318"/>
      <c r="J52" s="318"/>
      <c r="K52" s="318"/>
      <c r="L52" s="318"/>
      <c r="M52" s="318"/>
      <c r="N52" s="318"/>
      <c r="O52" s="318"/>
      <c r="P52" s="318"/>
    </row>
    <row r="53" spans="1:26" s="89" customFormat="1" ht="15">
      <c r="A53" s="101">
        <v>5</v>
      </c>
      <c r="B53" s="321" t="s">
        <v>625</v>
      </c>
      <c r="C53" s="318"/>
      <c r="D53" s="318"/>
      <c r="E53" s="318"/>
      <c r="F53" s="318"/>
      <c r="G53" s="318"/>
      <c r="H53" s="318"/>
      <c r="I53" s="318"/>
      <c r="J53" s="318"/>
      <c r="K53" s="318"/>
      <c r="L53" s="318"/>
      <c r="M53" s="318"/>
      <c r="N53" s="318"/>
      <c r="O53" s="318"/>
      <c r="P53" s="318"/>
    </row>
    <row r="54" spans="1:26" s="89" customFormat="1" ht="15">
      <c r="A54" s="101">
        <v>6</v>
      </c>
      <c r="B54" s="321" t="s">
        <v>626</v>
      </c>
      <c r="C54" s="318"/>
      <c r="D54" s="318"/>
      <c r="E54" s="318"/>
      <c r="F54" s="318"/>
      <c r="G54" s="318"/>
      <c r="H54" s="318"/>
      <c r="I54" s="318"/>
      <c r="J54" s="318"/>
      <c r="K54" s="318"/>
      <c r="L54" s="318"/>
      <c r="M54" s="318"/>
      <c r="N54" s="318"/>
      <c r="O54" s="318"/>
      <c r="P54" s="318"/>
    </row>
    <row r="55" spans="1:26" s="89" customFormat="1" ht="15">
      <c r="A55" s="101">
        <v>7</v>
      </c>
      <c r="B55" s="321" t="s">
        <v>627</v>
      </c>
      <c r="C55" s="318"/>
      <c r="D55" s="318"/>
      <c r="E55" s="318"/>
      <c r="F55" s="318"/>
      <c r="G55" s="318"/>
      <c r="H55" s="318"/>
      <c r="I55" s="318"/>
      <c r="J55" s="318"/>
      <c r="K55" s="318"/>
      <c r="L55" s="318"/>
      <c r="M55" s="318"/>
      <c r="N55" s="318"/>
      <c r="O55" s="318"/>
      <c r="P55" s="318"/>
    </row>
    <row r="56" spans="1:26" s="89" customFormat="1" ht="15">
      <c r="A56" s="101">
        <v>8</v>
      </c>
      <c r="B56" s="321" t="s">
        <v>628</v>
      </c>
      <c r="C56" s="318"/>
      <c r="D56" s="318"/>
      <c r="E56" s="318"/>
      <c r="F56" s="318"/>
      <c r="G56" s="318"/>
      <c r="H56" s="318"/>
      <c r="I56" s="318"/>
      <c r="J56" s="318"/>
      <c r="K56" s="318"/>
      <c r="L56" s="318"/>
      <c r="M56" s="318"/>
      <c r="N56" s="318"/>
      <c r="O56" s="318"/>
      <c r="P56" s="318"/>
    </row>
    <row r="57" spans="1:26" s="89" customFormat="1" ht="15">
      <c r="A57" s="101">
        <v>9</v>
      </c>
      <c r="B57" s="321" t="s">
        <v>629</v>
      </c>
      <c r="C57" s="318"/>
      <c r="D57" s="318"/>
      <c r="E57" s="318"/>
      <c r="F57" s="318"/>
      <c r="G57" s="318"/>
      <c r="H57" s="318"/>
      <c r="I57" s="318"/>
      <c r="J57" s="318"/>
      <c r="K57" s="318"/>
      <c r="L57" s="318"/>
      <c r="M57" s="318"/>
      <c r="N57" s="318"/>
      <c r="O57" s="318"/>
      <c r="P57" s="318"/>
    </row>
    <row r="58" spans="1:26" s="89" customFormat="1" ht="15">
      <c r="A58" s="101">
        <v>10</v>
      </c>
      <c r="B58" s="321" t="s">
        <v>238</v>
      </c>
      <c r="C58" s="318"/>
      <c r="D58" s="318"/>
      <c r="E58" s="318"/>
      <c r="F58" s="318"/>
      <c r="G58" s="318"/>
      <c r="H58" s="318"/>
      <c r="I58" s="318"/>
      <c r="J58" s="318"/>
      <c r="K58" s="318"/>
      <c r="L58" s="318"/>
      <c r="M58" s="318"/>
      <c r="N58" s="318"/>
      <c r="O58" s="318"/>
      <c r="P58" s="318"/>
    </row>
    <row r="59" spans="1:26" s="89" customFormat="1" ht="15">
      <c r="A59" s="101">
        <v>11</v>
      </c>
      <c r="B59" s="321" t="s">
        <v>630</v>
      </c>
      <c r="C59" s="318"/>
      <c r="D59" s="318"/>
      <c r="E59" s="318"/>
      <c r="F59" s="318"/>
      <c r="G59" s="318"/>
      <c r="H59" s="318"/>
      <c r="I59" s="318"/>
      <c r="J59" s="318"/>
      <c r="K59" s="318"/>
      <c r="L59" s="318"/>
      <c r="M59" s="318"/>
      <c r="N59" s="318"/>
      <c r="O59" s="318"/>
      <c r="P59" s="318"/>
    </row>
    <row r="60" spans="1:26" s="89" customFormat="1" ht="15">
      <c r="A60" s="101">
        <v>12</v>
      </c>
      <c r="B60" s="321" t="s">
        <v>631</v>
      </c>
      <c r="C60" s="318"/>
      <c r="D60" s="318"/>
      <c r="E60" s="318"/>
      <c r="F60" s="318"/>
      <c r="G60" s="318"/>
      <c r="H60" s="318"/>
      <c r="I60" s="318"/>
      <c r="J60" s="318"/>
      <c r="K60" s="318"/>
      <c r="L60" s="318"/>
      <c r="M60" s="318"/>
      <c r="N60" s="318"/>
      <c r="O60" s="318"/>
      <c r="P60" s="318"/>
    </row>
    <row r="61" spans="1:26" s="89" customFormat="1" ht="15">
      <c r="A61" s="101">
        <v>13</v>
      </c>
      <c r="B61" s="321" t="s">
        <v>632</v>
      </c>
      <c r="C61" s="318"/>
      <c r="D61" s="318"/>
      <c r="E61" s="318"/>
      <c r="F61" s="318"/>
      <c r="G61" s="318"/>
      <c r="H61" s="318"/>
      <c r="I61" s="318"/>
      <c r="J61" s="318"/>
      <c r="K61" s="318"/>
      <c r="L61" s="318"/>
      <c r="M61" s="318"/>
      <c r="N61" s="318"/>
      <c r="O61" s="318"/>
      <c r="P61" s="318"/>
    </row>
    <row r="62" spans="1:26" s="89" customFormat="1" ht="15">
      <c r="A62" s="101">
        <v>14</v>
      </c>
      <c r="B62" s="321" t="s">
        <v>633</v>
      </c>
      <c r="C62" s="318"/>
      <c r="D62" s="318"/>
      <c r="E62" s="318"/>
      <c r="F62" s="318"/>
      <c r="G62" s="318"/>
      <c r="H62" s="318"/>
      <c r="I62" s="318"/>
      <c r="J62" s="318"/>
      <c r="K62" s="318"/>
      <c r="L62" s="318"/>
      <c r="M62" s="318"/>
      <c r="N62" s="318"/>
      <c r="O62" s="318"/>
      <c r="P62" s="318"/>
    </row>
    <row r="63" spans="1:26" s="89" customFormat="1" ht="15">
      <c r="A63" s="101">
        <v>15</v>
      </c>
      <c r="B63" s="321" t="s">
        <v>239</v>
      </c>
      <c r="C63" s="318"/>
      <c r="D63" s="318"/>
      <c r="E63" s="318"/>
      <c r="F63" s="318"/>
      <c r="G63" s="318"/>
      <c r="H63" s="318"/>
      <c r="I63" s="318"/>
      <c r="J63" s="318"/>
      <c r="K63" s="318"/>
      <c r="L63" s="318"/>
      <c r="M63" s="318"/>
      <c r="N63" s="318"/>
      <c r="O63" s="318"/>
      <c r="P63" s="318"/>
    </row>
    <row r="64" spans="1:26" s="89" customFormat="1" ht="15">
      <c r="A64" s="101">
        <v>16</v>
      </c>
      <c r="B64" s="321" t="s">
        <v>634</v>
      </c>
      <c r="C64" s="318"/>
      <c r="D64" s="318"/>
      <c r="E64" s="318"/>
      <c r="F64" s="318"/>
      <c r="G64" s="318"/>
      <c r="H64" s="318"/>
      <c r="I64" s="318"/>
      <c r="J64" s="318"/>
      <c r="K64" s="318"/>
      <c r="L64" s="318"/>
      <c r="M64" s="318"/>
      <c r="N64" s="318"/>
      <c r="O64" s="318"/>
      <c r="P64" s="318"/>
    </row>
    <row r="65" spans="1:16" s="89" customFormat="1" ht="15">
      <c r="A65" s="101">
        <v>17</v>
      </c>
      <c r="B65" s="321" t="s">
        <v>635</v>
      </c>
      <c r="C65" s="318"/>
      <c r="D65" s="318"/>
      <c r="E65" s="318"/>
      <c r="F65" s="318"/>
      <c r="G65" s="318"/>
      <c r="H65" s="318"/>
      <c r="I65" s="318"/>
      <c r="J65" s="318"/>
      <c r="K65" s="318"/>
      <c r="L65" s="318"/>
      <c r="M65" s="318"/>
      <c r="N65" s="318"/>
      <c r="O65" s="318"/>
      <c r="P65" s="318"/>
    </row>
    <row r="66" spans="1:16" s="89" customFormat="1" ht="15">
      <c r="A66" s="101">
        <v>18</v>
      </c>
      <c r="B66" s="321" t="s">
        <v>240</v>
      </c>
      <c r="C66" s="318"/>
      <c r="D66" s="318"/>
      <c r="E66" s="318"/>
      <c r="F66" s="318"/>
      <c r="G66" s="318"/>
      <c r="H66" s="318"/>
      <c r="I66" s="318"/>
      <c r="J66" s="318"/>
      <c r="K66" s="318"/>
      <c r="L66" s="318"/>
      <c r="M66" s="318"/>
      <c r="N66" s="318"/>
      <c r="O66" s="318"/>
      <c r="P66" s="318"/>
    </row>
    <row r="67" spans="1:16" s="89" customFormat="1" ht="15">
      <c r="A67" s="101">
        <v>19</v>
      </c>
      <c r="B67" s="321" t="s">
        <v>636</v>
      </c>
      <c r="C67" s="318"/>
      <c r="D67" s="318"/>
      <c r="E67" s="318"/>
      <c r="F67" s="318"/>
      <c r="G67" s="318"/>
      <c r="H67" s="318"/>
      <c r="I67" s="318"/>
      <c r="J67" s="318"/>
      <c r="K67" s="318"/>
      <c r="L67" s="318"/>
      <c r="M67" s="318"/>
      <c r="N67" s="318"/>
      <c r="O67" s="318"/>
      <c r="P67" s="318"/>
    </row>
    <row r="68" spans="1:16" s="89" customFormat="1" ht="15">
      <c r="A68" s="101">
        <v>20</v>
      </c>
      <c r="B68" s="321" t="s">
        <v>637</v>
      </c>
      <c r="C68" s="318"/>
      <c r="D68" s="318"/>
      <c r="E68" s="318"/>
      <c r="F68" s="318"/>
      <c r="G68" s="318"/>
      <c r="H68" s="318"/>
      <c r="I68" s="318"/>
      <c r="J68" s="318"/>
      <c r="K68" s="318"/>
      <c r="L68" s="318"/>
      <c r="M68" s="318"/>
      <c r="N68" s="318"/>
      <c r="O68" s="318"/>
      <c r="P68" s="318"/>
    </row>
    <row r="69" spans="1:16" s="89" customFormat="1" ht="15">
      <c r="A69" s="101">
        <v>21</v>
      </c>
      <c r="B69" s="321" t="s">
        <v>638</v>
      </c>
      <c r="C69" s="318"/>
      <c r="D69" s="318"/>
      <c r="E69" s="318"/>
      <c r="F69" s="318"/>
      <c r="G69" s="318"/>
      <c r="H69" s="318"/>
      <c r="I69" s="318"/>
      <c r="J69" s="318"/>
      <c r="K69" s="318"/>
      <c r="L69" s="318"/>
      <c r="M69" s="318"/>
      <c r="N69" s="318"/>
      <c r="O69" s="318"/>
      <c r="P69" s="318"/>
    </row>
    <row r="70" spans="1:16" s="89" customFormat="1" ht="15">
      <c r="A70" s="101">
        <v>22</v>
      </c>
      <c r="B70" s="321" t="s">
        <v>639</v>
      </c>
      <c r="C70" s="318"/>
      <c r="D70" s="318"/>
      <c r="E70" s="318"/>
      <c r="F70" s="318"/>
      <c r="G70" s="318"/>
      <c r="H70" s="318"/>
      <c r="I70" s="318"/>
      <c r="J70" s="318"/>
      <c r="K70" s="318"/>
      <c r="L70" s="318"/>
      <c r="M70" s="318"/>
      <c r="N70" s="318"/>
      <c r="O70" s="318"/>
      <c r="P70" s="318"/>
    </row>
    <row r="71" spans="1:16" s="89" customFormat="1" ht="15">
      <c r="A71" s="101">
        <v>23</v>
      </c>
      <c r="B71" s="321" t="s">
        <v>241</v>
      </c>
      <c r="C71" s="318"/>
      <c r="D71" s="318"/>
      <c r="E71" s="318"/>
      <c r="F71" s="318"/>
      <c r="G71" s="318"/>
      <c r="H71" s="318"/>
      <c r="I71" s="318"/>
      <c r="J71" s="318"/>
      <c r="K71" s="318"/>
      <c r="L71" s="318"/>
      <c r="M71" s="318"/>
      <c r="N71" s="318"/>
      <c r="O71" s="318"/>
      <c r="P71" s="318"/>
    </row>
    <row r="72" spans="1:16" s="89" customFormat="1" ht="15">
      <c r="A72" s="101">
        <v>24</v>
      </c>
      <c r="B72" s="321" t="s">
        <v>640</v>
      </c>
      <c r="C72" s="318"/>
      <c r="D72" s="318"/>
      <c r="E72" s="318"/>
      <c r="F72" s="318"/>
      <c r="G72" s="318"/>
      <c r="H72" s="318"/>
      <c r="I72" s="318"/>
      <c r="J72" s="318"/>
      <c r="K72" s="318"/>
      <c r="L72" s="318"/>
      <c r="M72" s="318"/>
      <c r="N72" s="318"/>
      <c r="O72" s="318"/>
      <c r="P72" s="318"/>
    </row>
    <row r="73" spans="1:16" s="89" customFormat="1" ht="15">
      <c r="A73" s="101">
        <v>25</v>
      </c>
      <c r="B73" s="321" t="s">
        <v>641</v>
      </c>
      <c r="C73" s="318"/>
      <c r="D73" s="318"/>
      <c r="E73" s="318"/>
      <c r="F73" s="318"/>
      <c r="G73" s="318"/>
      <c r="H73" s="318"/>
      <c r="I73" s="318"/>
      <c r="J73" s="318"/>
      <c r="K73" s="318"/>
      <c r="L73" s="318"/>
      <c r="M73" s="318"/>
      <c r="N73" s="318"/>
      <c r="O73" s="318"/>
      <c r="P73" s="318"/>
    </row>
    <row r="74" spans="1:16" s="89" customFormat="1" ht="15">
      <c r="A74" s="101">
        <v>26</v>
      </c>
      <c r="B74" s="321" t="s">
        <v>642</v>
      </c>
      <c r="C74" s="318"/>
      <c r="D74" s="318"/>
      <c r="E74" s="318"/>
      <c r="F74" s="318"/>
      <c r="G74" s="318"/>
      <c r="H74" s="318"/>
      <c r="I74" s="318"/>
      <c r="J74" s="318"/>
      <c r="K74" s="318"/>
      <c r="L74" s="318"/>
      <c r="M74" s="318"/>
      <c r="N74" s="318"/>
      <c r="O74" s="318"/>
      <c r="P74" s="318"/>
    </row>
    <row r="75" spans="1:16" s="89" customFormat="1" ht="15">
      <c r="A75" s="101">
        <v>27</v>
      </c>
      <c r="B75" s="321" t="s">
        <v>643</v>
      </c>
      <c r="C75" s="318"/>
      <c r="D75" s="318"/>
      <c r="E75" s="318"/>
      <c r="F75" s="318"/>
      <c r="G75" s="318"/>
      <c r="H75" s="318"/>
      <c r="I75" s="318"/>
      <c r="J75" s="318"/>
      <c r="K75" s="318"/>
      <c r="L75" s="318"/>
      <c r="M75" s="318"/>
      <c r="N75" s="318"/>
      <c r="O75" s="318"/>
      <c r="P75" s="318"/>
    </row>
    <row r="76" spans="1:16" s="89" customFormat="1" ht="15">
      <c r="A76" s="101">
        <v>28</v>
      </c>
      <c r="B76" s="321" t="s">
        <v>242</v>
      </c>
      <c r="C76" s="318"/>
      <c r="D76" s="318"/>
      <c r="E76" s="318"/>
      <c r="F76" s="318"/>
      <c r="G76" s="318"/>
      <c r="H76" s="318"/>
      <c r="I76" s="318"/>
      <c r="J76" s="318"/>
      <c r="K76" s="318"/>
      <c r="L76" s="318"/>
      <c r="M76" s="318"/>
      <c r="N76" s="318"/>
      <c r="O76" s="318"/>
      <c r="P76" s="318"/>
    </row>
    <row r="77" spans="1:16" s="89" customFormat="1" ht="15">
      <c r="A77" s="101">
        <v>29</v>
      </c>
      <c r="B77" s="321" t="s">
        <v>644</v>
      </c>
      <c r="C77" s="318"/>
      <c r="D77" s="318"/>
      <c r="E77" s="318"/>
      <c r="F77" s="318"/>
      <c r="G77" s="318"/>
      <c r="H77" s="318"/>
      <c r="I77" s="318"/>
      <c r="J77" s="318"/>
      <c r="K77" s="318"/>
      <c r="L77" s="318"/>
      <c r="M77" s="318"/>
      <c r="N77" s="318"/>
      <c r="O77" s="318"/>
      <c r="P77" s="318"/>
    </row>
    <row r="78" spans="1:16" s="89" customFormat="1" ht="15">
      <c r="A78" s="101">
        <v>30</v>
      </c>
      <c r="B78" s="321" t="s">
        <v>645</v>
      </c>
      <c r="C78" s="318"/>
      <c r="D78" s="318"/>
      <c r="E78" s="318"/>
      <c r="F78" s="318"/>
      <c r="G78" s="318"/>
      <c r="H78" s="318"/>
      <c r="I78" s="318"/>
      <c r="J78" s="318"/>
      <c r="K78" s="318"/>
      <c r="L78" s="318"/>
      <c r="M78" s="318"/>
      <c r="N78" s="318"/>
      <c r="O78" s="318"/>
      <c r="P78" s="318"/>
    </row>
    <row r="79" spans="1:16" s="89" customFormat="1" ht="15">
      <c r="A79" s="101">
        <v>31</v>
      </c>
      <c r="B79" s="321" t="s">
        <v>243</v>
      </c>
      <c r="C79" s="318"/>
      <c r="D79" s="318"/>
      <c r="E79" s="318"/>
      <c r="F79" s="318"/>
      <c r="G79" s="318"/>
      <c r="H79" s="318"/>
      <c r="I79" s="318"/>
      <c r="J79" s="318"/>
      <c r="K79" s="318"/>
      <c r="L79" s="318"/>
      <c r="M79" s="318"/>
      <c r="N79" s="318"/>
      <c r="O79" s="318"/>
      <c r="P79" s="318"/>
    </row>
    <row r="80" spans="1:16" s="89" customFormat="1" ht="15">
      <c r="A80" s="101">
        <v>32</v>
      </c>
      <c r="B80" s="321" t="s">
        <v>646</v>
      </c>
      <c r="C80" s="318"/>
      <c r="D80" s="318"/>
      <c r="E80" s="318"/>
      <c r="F80" s="318"/>
      <c r="G80" s="318"/>
      <c r="H80" s="318"/>
      <c r="I80" s="318"/>
      <c r="J80" s="318"/>
      <c r="K80" s="318"/>
      <c r="L80" s="318"/>
      <c r="M80" s="318"/>
      <c r="N80" s="318"/>
      <c r="O80" s="318"/>
      <c r="P80" s="318"/>
    </row>
    <row r="81" spans="1:16" s="89" customFormat="1" ht="15">
      <c r="A81" s="101">
        <v>33</v>
      </c>
      <c r="B81" s="321" t="s">
        <v>647</v>
      </c>
      <c r="C81" s="318"/>
      <c r="D81" s="318"/>
      <c r="E81" s="318"/>
      <c r="F81" s="318"/>
      <c r="G81" s="318"/>
      <c r="H81" s="318"/>
      <c r="I81" s="318"/>
      <c r="J81" s="318"/>
      <c r="K81" s="318"/>
      <c r="L81" s="318"/>
      <c r="M81" s="318"/>
      <c r="N81" s="318"/>
      <c r="O81" s="318"/>
      <c r="P81" s="318"/>
    </row>
    <row r="82" spans="1:16" s="89" customFormat="1" ht="15">
      <c r="A82" s="101">
        <v>34</v>
      </c>
      <c r="B82" s="321" t="s">
        <v>648</v>
      </c>
      <c r="C82" s="318"/>
      <c r="D82" s="318"/>
      <c r="E82" s="318"/>
      <c r="F82" s="318"/>
      <c r="G82" s="318"/>
      <c r="H82" s="318"/>
      <c r="I82" s="318"/>
      <c r="J82" s="318"/>
      <c r="K82" s="318"/>
      <c r="L82" s="318"/>
      <c r="M82" s="318"/>
      <c r="N82" s="318"/>
      <c r="O82" s="318"/>
      <c r="P82" s="318"/>
    </row>
    <row r="83" spans="1:16" s="89" customFormat="1" ht="15">
      <c r="A83" s="101">
        <v>35</v>
      </c>
      <c r="B83" s="321" t="s">
        <v>244</v>
      </c>
      <c r="C83" s="318"/>
      <c r="D83" s="318"/>
      <c r="E83" s="318"/>
      <c r="F83" s="318"/>
      <c r="G83" s="318"/>
      <c r="H83" s="318"/>
      <c r="I83" s="318"/>
      <c r="J83" s="318"/>
      <c r="K83" s="318"/>
      <c r="L83" s="318"/>
      <c r="M83" s="318"/>
      <c r="N83" s="318"/>
      <c r="O83" s="318"/>
      <c r="P83" s="318"/>
    </row>
    <row r="84" spans="1:16" s="89" customFormat="1" ht="15">
      <c r="A84" s="101">
        <v>36</v>
      </c>
      <c r="B84" s="321" t="s">
        <v>649</v>
      </c>
      <c r="C84" s="318"/>
      <c r="D84" s="318"/>
      <c r="E84" s="318"/>
      <c r="F84" s="318"/>
      <c r="G84" s="318"/>
      <c r="H84" s="318"/>
      <c r="I84" s="318"/>
      <c r="J84" s="318"/>
      <c r="K84" s="318"/>
      <c r="L84" s="318"/>
      <c r="M84" s="318"/>
      <c r="N84" s="318"/>
      <c r="O84" s="318"/>
      <c r="P84" s="318"/>
    </row>
    <row r="85" spans="1:16" s="89" customFormat="1" ht="15">
      <c r="A85" s="101">
        <v>37</v>
      </c>
      <c r="B85" s="321" t="s">
        <v>650</v>
      </c>
      <c r="C85" s="318"/>
      <c r="D85" s="318"/>
      <c r="E85" s="318"/>
      <c r="F85" s="318"/>
      <c r="G85" s="318"/>
      <c r="H85" s="318"/>
      <c r="I85" s="318"/>
      <c r="J85" s="318"/>
      <c r="K85" s="318"/>
      <c r="L85" s="318"/>
      <c r="M85" s="318"/>
      <c r="N85" s="318"/>
      <c r="O85" s="318"/>
      <c r="P85" s="318"/>
    </row>
    <row r="86" spans="1:16" s="89" customFormat="1" ht="15">
      <c r="A86" s="101">
        <v>38</v>
      </c>
      <c r="B86" s="321" t="s">
        <v>651</v>
      </c>
      <c r="C86" s="318"/>
      <c r="D86" s="318"/>
      <c r="E86" s="318"/>
      <c r="F86" s="318"/>
      <c r="G86" s="318"/>
      <c r="H86" s="318"/>
      <c r="I86" s="318"/>
      <c r="J86" s="318"/>
      <c r="K86" s="318"/>
      <c r="L86" s="318"/>
      <c r="M86" s="318"/>
      <c r="N86" s="318"/>
      <c r="O86" s="318"/>
      <c r="P86" s="318"/>
    </row>
    <row r="87" spans="1:16" s="89" customFormat="1" ht="15">
      <c r="A87" s="101">
        <v>39</v>
      </c>
      <c r="B87" s="321" t="s">
        <v>652</v>
      </c>
      <c r="C87" s="318"/>
      <c r="D87" s="318"/>
      <c r="E87" s="318"/>
      <c r="F87" s="318"/>
      <c r="G87" s="318"/>
      <c r="H87" s="318"/>
      <c r="I87" s="318"/>
      <c r="J87" s="318"/>
      <c r="K87" s="318"/>
      <c r="L87" s="318"/>
      <c r="M87" s="318"/>
      <c r="N87" s="318"/>
      <c r="O87" s="318"/>
      <c r="P87" s="318"/>
    </row>
    <row r="88" spans="1:16" s="89" customFormat="1" ht="15">
      <c r="A88" s="101">
        <v>40</v>
      </c>
      <c r="B88" s="321" t="s">
        <v>653</v>
      </c>
      <c r="C88" s="318"/>
      <c r="D88" s="318"/>
      <c r="E88" s="318"/>
      <c r="F88" s="318"/>
      <c r="G88" s="318"/>
      <c r="H88" s="318"/>
      <c r="I88" s="318"/>
      <c r="J88" s="318"/>
      <c r="K88" s="318"/>
      <c r="L88" s="318"/>
      <c r="M88" s="318"/>
      <c r="N88" s="318"/>
      <c r="O88" s="318"/>
      <c r="P88" s="318"/>
    </row>
    <row r="89" spans="1:16" s="89" customFormat="1" ht="15">
      <c r="A89" s="101">
        <v>41</v>
      </c>
      <c r="B89" s="321" t="s">
        <v>654</v>
      </c>
      <c r="C89" s="318"/>
      <c r="D89" s="318"/>
      <c r="E89" s="318"/>
      <c r="F89" s="318"/>
      <c r="G89" s="318"/>
      <c r="H89" s="318"/>
      <c r="I89" s="318"/>
      <c r="J89" s="318"/>
      <c r="K89" s="318"/>
      <c r="L89" s="318"/>
      <c r="M89" s="318"/>
      <c r="N89" s="318"/>
      <c r="O89" s="318"/>
      <c r="P89" s="318"/>
    </row>
    <row r="90" spans="1:16" s="89" customFormat="1" ht="15">
      <c r="A90" s="322">
        <v>42</v>
      </c>
      <c r="B90" s="321" t="s">
        <v>656</v>
      </c>
      <c r="C90" s="318"/>
      <c r="D90" s="318"/>
      <c r="E90" s="318"/>
      <c r="F90" s="318"/>
      <c r="G90" s="318"/>
      <c r="H90" s="318"/>
      <c r="I90" s="318"/>
      <c r="J90" s="318"/>
      <c r="K90" s="318"/>
      <c r="L90" s="318"/>
      <c r="M90" s="318"/>
      <c r="N90" s="318"/>
      <c r="O90" s="318"/>
      <c r="P90" s="318"/>
    </row>
    <row r="91" spans="1:16" s="89" customFormat="1" ht="15">
      <c r="A91" s="322">
        <v>43</v>
      </c>
      <c r="B91" s="321" t="s">
        <v>657</v>
      </c>
      <c r="C91" s="318"/>
      <c r="D91" s="318"/>
      <c r="E91" s="318"/>
      <c r="F91" s="318"/>
      <c r="G91" s="318"/>
      <c r="H91" s="318"/>
      <c r="I91" s="318"/>
      <c r="J91" s="318"/>
      <c r="K91" s="318"/>
      <c r="L91" s="318"/>
      <c r="M91" s="318"/>
      <c r="N91" s="318"/>
      <c r="O91" s="318"/>
      <c r="P91" s="318"/>
    </row>
    <row r="92" spans="1:16" s="89" customFormat="1" ht="15">
      <c r="A92" s="322">
        <v>44</v>
      </c>
      <c r="B92" s="321" t="s">
        <v>658</v>
      </c>
      <c r="C92" s="318"/>
      <c r="D92" s="318"/>
      <c r="E92" s="318"/>
      <c r="F92" s="318"/>
      <c r="G92" s="318"/>
      <c r="H92" s="318"/>
      <c r="I92" s="318"/>
      <c r="J92" s="318"/>
      <c r="K92" s="318"/>
      <c r="L92" s="318"/>
      <c r="M92" s="318"/>
      <c r="N92" s="318"/>
      <c r="O92" s="318"/>
      <c r="P92" s="318"/>
    </row>
    <row r="93" spans="1:16" s="89" customFormat="1" ht="15">
      <c r="A93" s="322">
        <v>45</v>
      </c>
      <c r="B93" s="321" t="s">
        <v>659</v>
      </c>
      <c r="C93" s="318"/>
      <c r="D93" s="318"/>
      <c r="E93" s="318"/>
      <c r="F93" s="318"/>
      <c r="G93" s="318"/>
      <c r="H93" s="318"/>
      <c r="I93" s="318"/>
      <c r="J93" s="318"/>
      <c r="K93" s="318"/>
      <c r="L93" s="318"/>
      <c r="M93" s="318"/>
      <c r="N93" s="318"/>
      <c r="O93" s="318"/>
      <c r="P93" s="318"/>
    </row>
    <row r="94" spans="1:16" s="89" customFormat="1" ht="15">
      <c r="A94" s="322">
        <v>46</v>
      </c>
      <c r="B94" s="321" t="s">
        <v>660</v>
      </c>
      <c r="C94" s="318"/>
      <c r="D94" s="318"/>
      <c r="E94" s="318"/>
      <c r="F94" s="318"/>
      <c r="G94" s="318"/>
      <c r="H94" s="318"/>
      <c r="I94" s="318"/>
      <c r="J94" s="318"/>
      <c r="K94" s="318"/>
      <c r="L94" s="318"/>
      <c r="M94" s="318"/>
      <c r="N94" s="318"/>
      <c r="O94" s="318"/>
      <c r="P94" s="318"/>
    </row>
    <row r="95" spans="1:16" s="89" customFormat="1" ht="15">
      <c r="A95" s="322">
        <v>47</v>
      </c>
      <c r="B95" s="321" t="s">
        <v>661</v>
      </c>
      <c r="C95" s="318"/>
      <c r="D95" s="318"/>
      <c r="E95" s="318"/>
      <c r="F95" s="318"/>
      <c r="G95" s="318"/>
      <c r="H95" s="318"/>
      <c r="I95" s="318"/>
      <c r="J95" s="318"/>
      <c r="K95" s="318"/>
      <c r="L95" s="318"/>
      <c r="M95" s="318"/>
      <c r="N95" s="318"/>
      <c r="O95" s="318"/>
      <c r="P95" s="318"/>
    </row>
    <row r="96" spans="1:16" s="89" customFormat="1" ht="15">
      <c r="A96" s="322">
        <v>48</v>
      </c>
      <c r="B96" s="321" t="s">
        <v>662</v>
      </c>
      <c r="C96" s="318"/>
      <c r="D96" s="318"/>
      <c r="E96" s="318"/>
      <c r="F96" s="318"/>
      <c r="G96" s="318"/>
      <c r="H96" s="318"/>
      <c r="I96" s="318"/>
      <c r="J96" s="318"/>
      <c r="K96" s="318"/>
      <c r="L96" s="318"/>
      <c r="M96" s="318"/>
      <c r="N96" s="318"/>
      <c r="O96" s="318"/>
      <c r="P96" s="318"/>
    </row>
    <row r="97" spans="1:17" s="89" customFormat="1" ht="15">
      <c r="A97" s="322">
        <v>49</v>
      </c>
      <c r="B97" s="321" t="s">
        <v>663</v>
      </c>
      <c r="C97" s="318"/>
      <c r="D97" s="318"/>
      <c r="E97" s="318"/>
      <c r="F97" s="318"/>
      <c r="G97" s="318"/>
      <c r="H97" s="318"/>
      <c r="I97" s="318"/>
      <c r="J97" s="318"/>
      <c r="K97" s="318"/>
      <c r="L97" s="318"/>
      <c r="M97" s="318"/>
      <c r="N97" s="318"/>
      <c r="O97" s="318"/>
      <c r="P97" s="318"/>
    </row>
    <row r="98" spans="1:17" s="89" customFormat="1" ht="15">
      <c r="A98" s="322">
        <v>50</v>
      </c>
      <c r="B98" s="321" t="s">
        <v>664</v>
      </c>
      <c r="C98" s="318"/>
      <c r="D98" s="318"/>
      <c r="E98" s="318"/>
      <c r="F98" s="318"/>
      <c r="G98" s="318"/>
      <c r="H98" s="318"/>
      <c r="I98" s="318"/>
      <c r="J98" s="318"/>
      <c r="K98" s="318"/>
      <c r="L98" s="318"/>
      <c r="M98" s="318"/>
      <c r="N98" s="318"/>
      <c r="O98" s="318"/>
      <c r="P98" s="318"/>
    </row>
    <row r="99" spans="1:17" s="89" customFormat="1" ht="15">
      <c r="A99" s="322">
        <v>51</v>
      </c>
      <c r="B99" s="321" t="s">
        <v>665</v>
      </c>
      <c r="C99" s="318"/>
      <c r="D99" s="318"/>
      <c r="E99" s="318"/>
      <c r="F99" s="318"/>
      <c r="G99" s="318"/>
      <c r="H99" s="318"/>
      <c r="I99" s="318"/>
      <c r="J99" s="318"/>
      <c r="K99" s="318"/>
      <c r="L99" s="318"/>
      <c r="M99" s="318"/>
      <c r="N99" s="318"/>
      <c r="O99" s="318"/>
      <c r="P99" s="318"/>
      <c r="Q99" s="102"/>
    </row>
    <row r="100" spans="1:17" s="89" customFormat="1" ht="15">
      <c r="A100" s="322">
        <v>52</v>
      </c>
      <c r="B100" s="321" t="s">
        <v>666</v>
      </c>
      <c r="C100" s="318"/>
      <c r="D100" s="318"/>
      <c r="E100" s="318"/>
      <c r="F100" s="318"/>
      <c r="G100" s="318"/>
      <c r="H100" s="318"/>
      <c r="I100" s="318"/>
      <c r="J100" s="318"/>
      <c r="K100" s="318"/>
      <c r="L100" s="318"/>
      <c r="M100" s="318"/>
      <c r="N100" s="318"/>
      <c r="O100" s="318"/>
      <c r="P100" s="318"/>
      <c r="Q100" s="102"/>
    </row>
    <row r="101" spans="1:17" s="89" customFormat="1" ht="15">
      <c r="A101" s="322">
        <v>53</v>
      </c>
      <c r="B101" s="321" t="s">
        <v>667</v>
      </c>
      <c r="C101" s="318"/>
      <c r="D101" s="318"/>
      <c r="E101" s="318"/>
      <c r="F101" s="318"/>
      <c r="G101" s="318"/>
      <c r="H101" s="318"/>
      <c r="I101" s="318"/>
      <c r="J101" s="318"/>
      <c r="K101" s="318"/>
      <c r="L101" s="318"/>
      <c r="M101" s="318"/>
      <c r="N101" s="318"/>
      <c r="O101" s="318"/>
      <c r="P101" s="318"/>
      <c r="Q101" s="102"/>
    </row>
    <row r="102" spans="1:17" s="89" customFormat="1" ht="15">
      <c r="A102" s="322">
        <v>54</v>
      </c>
      <c r="B102" s="321" t="s">
        <v>668</v>
      </c>
      <c r="C102" s="318"/>
      <c r="D102" s="318"/>
      <c r="E102" s="318"/>
      <c r="F102" s="318"/>
      <c r="G102" s="318"/>
      <c r="H102" s="318"/>
      <c r="I102" s="318"/>
      <c r="J102" s="318"/>
      <c r="K102" s="318"/>
      <c r="L102" s="318"/>
      <c r="M102" s="318"/>
      <c r="N102" s="318"/>
      <c r="O102" s="318"/>
      <c r="P102" s="318"/>
      <c r="Q102" s="102"/>
    </row>
    <row r="103" spans="1:17" s="89" customFormat="1" ht="15">
      <c r="A103" s="322">
        <v>55</v>
      </c>
      <c r="B103" s="321" t="s">
        <v>669</v>
      </c>
      <c r="C103" s="318"/>
      <c r="D103" s="318"/>
      <c r="E103" s="318"/>
      <c r="F103" s="318"/>
      <c r="G103" s="318"/>
      <c r="H103" s="318"/>
      <c r="I103" s="318"/>
      <c r="J103" s="318"/>
      <c r="K103" s="318"/>
      <c r="L103" s="318"/>
      <c r="M103" s="318"/>
      <c r="N103" s="318"/>
      <c r="O103" s="318"/>
      <c r="P103" s="318"/>
      <c r="Q103" s="102"/>
    </row>
    <row r="104" spans="1:17" s="89" customFormat="1" ht="15">
      <c r="A104" s="322">
        <v>56</v>
      </c>
      <c r="B104" s="321" t="s">
        <v>670</v>
      </c>
      <c r="C104" s="318"/>
      <c r="D104" s="318"/>
      <c r="E104" s="318"/>
      <c r="F104" s="318"/>
      <c r="G104" s="318"/>
      <c r="H104" s="318"/>
      <c r="I104" s="318"/>
      <c r="J104" s="318"/>
      <c r="K104" s="318"/>
      <c r="L104" s="318"/>
      <c r="M104" s="318"/>
      <c r="N104" s="318"/>
      <c r="O104" s="318"/>
      <c r="P104" s="318"/>
      <c r="Q104" s="102"/>
    </row>
    <row r="105" spans="1:17" s="89" customFormat="1" ht="15">
      <c r="A105" s="322">
        <v>57</v>
      </c>
      <c r="B105" s="321" t="s">
        <v>671</v>
      </c>
      <c r="C105" s="318"/>
      <c r="D105" s="318"/>
      <c r="E105" s="318"/>
      <c r="F105" s="318"/>
      <c r="G105" s="318"/>
      <c r="H105" s="318"/>
      <c r="I105" s="318"/>
      <c r="J105" s="318"/>
      <c r="K105" s="318"/>
      <c r="L105" s="318"/>
      <c r="M105" s="318"/>
      <c r="N105" s="318"/>
      <c r="O105" s="318"/>
      <c r="P105" s="318"/>
      <c r="Q105" s="102"/>
    </row>
    <row r="106" spans="1:17" s="89" customFormat="1" ht="15">
      <c r="A106" s="322">
        <v>58</v>
      </c>
      <c r="B106" s="321" t="s">
        <v>672</v>
      </c>
      <c r="C106" s="318"/>
      <c r="D106" s="318"/>
      <c r="E106" s="318"/>
      <c r="F106" s="318"/>
      <c r="G106" s="318"/>
      <c r="H106" s="318"/>
      <c r="I106" s="318"/>
      <c r="J106" s="318"/>
      <c r="K106" s="318"/>
      <c r="L106" s="318"/>
      <c r="M106" s="318"/>
      <c r="N106" s="318"/>
      <c r="O106" s="318"/>
      <c r="P106" s="318"/>
      <c r="Q106" s="102"/>
    </row>
    <row r="107" spans="1:17" s="89" customFormat="1" ht="15">
      <c r="A107" s="322">
        <v>59</v>
      </c>
      <c r="B107" s="321" t="s">
        <v>673</v>
      </c>
      <c r="C107" s="318"/>
      <c r="D107" s="318"/>
      <c r="E107" s="318"/>
      <c r="F107" s="318"/>
      <c r="G107" s="318"/>
      <c r="H107" s="318"/>
      <c r="I107" s="318"/>
      <c r="J107" s="318"/>
      <c r="K107" s="318"/>
      <c r="L107" s="318"/>
      <c r="M107" s="318"/>
      <c r="N107" s="318"/>
      <c r="O107" s="318"/>
      <c r="P107" s="318"/>
      <c r="Q107" s="102"/>
    </row>
    <row r="108" spans="1:17" s="89" customFormat="1" ht="15">
      <c r="A108" s="322">
        <v>60</v>
      </c>
      <c r="B108" s="321" t="s">
        <v>674</v>
      </c>
      <c r="C108" s="318"/>
      <c r="D108" s="318"/>
      <c r="E108" s="318"/>
      <c r="F108" s="318"/>
      <c r="G108" s="318"/>
      <c r="H108" s="318"/>
      <c r="I108" s="318"/>
      <c r="J108" s="318"/>
      <c r="K108" s="318"/>
      <c r="L108" s="318"/>
      <c r="M108" s="318"/>
      <c r="N108" s="318"/>
      <c r="O108" s="318"/>
      <c r="P108" s="318"/>
      <c r="Q108" s="102"/>
    </row>
    <row r="109" spans="1:17" s="89" customFormat="1" ht="15">
      <c r="A109" s="322">
        <v>61</v>
      </c>
      <c r="B109" s="321" t="s">
        <v>675</v>
      </c>
      <c r="C109" s="318"/>
      <c r="D109" s="318"/>
      <c r="E109" s="318"/>
      <c r="F109" s="318"/>
      <c r="G109" s="318"/>
      <c r="H109" s="318"/>
      <c r="I109" s="318"/>
      <c r="J109" s="318"/>
      <c r="K109" s="318"/>
      <c r="L109" s="318"/>
      <c r="M109" s="318"/>
      <c r="N109" s="318"/>
      <c r="O109" s="318"/>
      <c r="P109" s="318"/>
      <c r="Q109" s="102"/>
    </row>
    <row r="110" spans="1:17" s="89" customFormat="1" ht="15">
      <c r="A110" s="322">
        <v>62</v>
      </c>
      <c r="B110" s="321" t="s">
        <v>676</v>
      </c>
      <c r="C110" s="318"/>
      <c r="D110" s="318"/>
      <c r="E110" s="318"/>
      <c r="F110" s="318"/>
      <c r="G110" s="318"/>
      <c r="H110" s="318"/>
      <c r="I110" s="318"/>
      <c r="J110" s="318"/>
      <c r="K110" s="318"/>
      <c r="L110" s="318"/>
      <c r="M110" s="318"/>
      <c r="N110" s="318"/>
      <c r="O110" s="318"/>
      <c r="P110" s="318"/>
      <c r="Q110" s="102"/>
    </row>
    <row r="111" spans="1:17" s="89" customFormat="1" ht="15">
      <c r="A111" s="322">
        <v>63</v>
      </c>
      <c r="B111" s="321" t="s">
        <v>677</v>
      </c>
      <c r="C111" s="318"/>
      <c r="D111" s="318"/>
      <c r="E111" s="318"/>
      <c r="F111" s="318"/>
      <c r="G111" s="318"/>
      <c r="H111" s="318"/>
      <c r="I111" s="318"/>
      <c r="J111" s="318"/>
      <c r="K111" s="318"/>
      <c r="L111" s="318"/>
      <c r="M111" s="318"/>
      <c r="N111" s="318"/>
      <c r="O111" s="318"/>
      <c r="P111" s="318"/>
      <c r="Q111" s="102"/>
    </row>
    <row r="112" spans="1:17" s="89" customFormat="1" ht="15">
      <c r="A112" s="322">
        <v>64</v>
      </c>
      <c r="B112" s="321" t="s">
        <v>678</v>
      </c>
      <c r="C112" s="318"/>
      <c r="D112" s="318"/>
      <c r="E112" s="318"/>
      <c r="F112" s="318"/>
      <c r="G112" s="318"/>
      <c r="H112" s="318"/>
      <c r="I112" s="318"/>
      <c r="J112" s="318"/>
      <c r="K112" s="318"/>
      <c r="L112" s="318"/>
      <c r="M112" s="318"/>
      <c r="N112" s="318"/>
      <c r="O112" s="318"/>
      <c r="P112" s="318"/>
      <c r="Q112" s="102"/>
    </row>
    <row r="113" spans="1:17" s="89" customFormat="1" ht="15">
      <c r="A113" s="322">
        <v>65</v>
      </c>
      <c r="B113" s="321" t="s">
        <v>679</v>
      </c>
      <c r="C113" s="318"/>
      <c r="D113" s="318"/>
      <c r="E113" s="318"/>
      <c r="F113" s="318"/>
      <c r="G113" s="318"/>
      <c r="H113" s="318"/>
      <c r="I113" s="318"/>
      <c r="J113" s="318"/>
      <c r="K113" s="318"/>
      <c r="L113" s="318"/>
      <c r="M113" s="318"/>
      <c r="N113" s="318"/>
      <c r="O113" s="318"/>
      <c r="P113" s="318"/>
      <c r="Q113" s="102"/>
    </row>
    <row r="114" spans="1:17" s="89" customFormat="1" ht="15">
      <c r="A114" s="322">
        <v>66</v>
      </c>
      <c r="B114" s="321" t="s">
        <v>680</v>
      </c>
      <c r="C114" s="318"/>
      <c r="D114" s="318"/>
      <c r="E114" s="318"/>
      <c r="F114" s="318"/>
      <c r="G114" s="318"/>
      <c r="H114" s="318"/>
      <c r="I114" s="318"/>
      <c r="J114" s="318"/>
      <c r="K114" s="318"/>
      <c r="L114" s="318"/>
      <c r="M114" s="318"/>
      <c r="N114" s="318"/>
      <c r="O114" s="318"/>
      <c r="P114" s="318"/>
      <c r="Q114" s="102"/>
    </row>
    <row r="115" spans="1:17" s="89" customFormat="1" ht="15">
      <c r="A115" s="322">
        <v>67</v>
      </c>
      <c r="B115" s="321" t="s">
        <v>681</v>
      </c>
      <c r="C115" s="318"/>
      <c r="D115" s="318"/>
      <c r="E115" s="318"/>
      <c r="F115" s="318"/>
      <c r="G115" s="318"/>
      <c r="H115" s="318"/>
      <c r="I115" s="318"/>
      <c r="J115" s="318"/>
      <c r="K115" s="318"/>
      <c r="L115" s="318"/>
      <c r="M115" s="318"/>
      <c r="N115" s="318"/>
      <c r="O115" s="318"/>
      <c r="P115" s="318"/>
      <c r="Q115" s="102"/>
    </row>
    <row r="116" spans="1:17" s="89" customFormat="1" ht="15">
      <c r="A116" s="322">
        <v>68</v>
      </c>
      <c r="B116" s="321" t="s">
        <v>682</v>
      </c>
      <c r="C116" s="318"/>
      <c r="D116" s="318"/>
      <c r="E116" s="318"/>
      <c r="F116" s="318"/>
      <c r="G116" s="318"/>
      <c r="H116" s="318"/>
      <c r="I116" s="318"/>
      <c r="J116" s="318"/>
      <c r="K116" s="318"/>
      <c r="L116" s="318"/>
      <c r="M116" s="318"/>
      <c r="N116" s="318"/>
      <c r="O116" s="318"/>
      <c r="P116" s="318"/>
      <c r="Q116" s="102"/>
    </row>
    <row r="117" spans="1:17" s="89" customFormat="1" ht="15">
      <c r="A117" s="322">
        <v>69</v>
      </c>
      <c r="B117" s="321" t="s">
        <v>683</v>
      </c>
      <c r="C117" s="318"/>
      <c r="D117" s="318"/>
      <c r="E117" s="318"/>
      <c r="F117" s="318"/>
      <c r="G117" s="318"/>
      <c r="H117" s="318"/>
      <c r="I117" s="318"/>
      <c r="J117" s="318"/>
      <c r="K117" s="318"/>
      <c r="L117" s="318"/>
      <c r="M117" s="318"/>
      <c r="N117" s="318"/>
      <c r="O117" s="318"/>
      <c r="P117" s="318"/>
      <c r="Q117" s="102"/>
    </row>
    <row r="118" spans="1:17" s="89" customFormat="1" ht="15">
      <c r="A118" s="322">
        <v>70</v>
      </c>
      <c r="B118" s="321" t="s">
        <v>684</v>
      </c>
      <c r="C118" s="318"/>
      <c r="D118" s="318"/>
      <c r="E118" s="318"/>
      <c r="F118" s="318"/>
      <c r="G118" s="318"/>
      <c r="H118" s="318"/>
      <c r="I118" s="318"/>
      <c r="J118" s="318"/>
      <c r="K118" s="318"/>
      <c r="L118" s="318"/>
      <c r="M118" s="318"/>
      <c r="N118" s="318"/>
      <c r="O118" s="318"/>
      <c r="P118" s="318"/>
      <c r="Q118" s="102"/>
    </row>
    <row r="119" spans="1:17" s="89" customFormat="1" ht="15">
      <c r="A119" s="322">
        <v>71</v>
      </c>
      <c r="B119" s="321" t="s">
        <v>685</v>
      </c>
      <c r="C119" s="318"/>
      <c r="D119" s="318"/>
      <c r="E119" s="318"/>
      <c r="F119" s="318"/>
      <c r="G119" s="318"/>
      <c r="H119" s="318"/>
      <c r="I119" s="318"/>
      <c r="J119" s="318"/>
      <c r="K119" s="318"/>
      <c r="L119" s="318"/>
      <c r="M119" s="318"/>
      <c r="N119" s="318"/>
      <c r="O119" s="318"/>
      <c r="P119" s="318"/>
      <c r="Q119" s="102"/>
    </row>
    <row r="120" spans="1:17" s="89" customFormat="1" ht="15">
      <c r="A120" s="322">
        <v>72</v>
      </c>
      <c r="B120" s="321" t="s">
        <v>686</v>
      </c>
      <c r="C120" s="318"/>
      <c r="D120" s="318"/>
      <c r="E120" s="318"/>
      <c r="F120" s="318"/>
      <c r="G120" s="318"/>
      <c r="H120" s="318"/>
      <c r="I120" s="318"/>
      <c r="J120" s="318"/>
      <c r="K120" s="318"/>
      <c r="L120" s="318"/>
      <c r="M120" s="318"/>
      <c r="N120" s="318"/>
      <c r="O120" s="318"/>
      <c r="P120" s="318"/>
      <c r="Q120" s="102"/>
    </row>
    <row r="121" spans="1:17" s="89" customFormat="1" ht="15">
      <c r="A121" s="322">
        <v>73</v>
      </c>
      <c r="B121" s="321" t="s">
        <v>687</v>
      </c>
      <c r="C121" s="318"/>
      <c r="D121" s="318"/>
      <c r="E121" s="318"/>
      <c r="F121" s="318"/>
      <c r="G121" s="318"/>
      <c r="H121" s="318"/>
      <c r="I121" s="318"/>
      <c r="J121" s="318"/>
      <c r="K121" s="318"/>
      <c r="L121" s="318"/>
      <c r="M121" s="318"/>
      <c r="N121" s="318"/>
      <c r="O121" s="318"/>
      <c r="P121" s="318"/>
      <c r="Q121" s="102"/>
    </row>
    <row r="122" spans="1:17" s="89" customFormat="1" ht="15">
      <c r="A122" s="322">
        <v>74</v>
      </c>
      <c r="B122" s="321" t="s">
        <v>688</v>
      </c>
      <c r="C122" s="318"/>
      <c r="D122" s="318"/>
      <c r="E122" s="318"/>
      <c r="F122" s="318"/>
      <c r="G122" s="318"/>
      <c r="H122" s="318"/>
      <c r="I122" s="318"/>
      <c r="J122" s="318"/>
      <c r="K122" s="318"/>
      <c r="L122" s="318"/>
      <c r="M122" s="318"/>
      <c r="N122" s="318"/>
      <c r="O122" s="318"/>
      <c r="P122" s="318"/>
      <c r="Q122" s="102"/>
    </row>
    <row r="123" spans="1:17" s="89" customFormat="1" ht="15">
      <c r="A123" s="322">
        <v>75</v>
      </c>
      <c r="B123" s="321" t="s">
        <v>689</v>
      </c>
      <c r="C123" s="318"/>
      <c r="D123" s="318"/>
      <c r="E123" s="318"/>
      <c r="F123" s="318"/>
      <c r="G123" s="318"/>
      <c r="H123" s="318"/>
      <c r="I123" s="318"/>
      <c r="J123" s="318"/>
      <c r="K123" s="318"/>
      <c r="L123" s="318"/>
      <c r="M123" s="318"/>
      <c r="N123" s="318"/>
      <c r="O123" s="318"/>
      <c r="P123" s="318"/>
      <c r="Q123" s="102"/>
    </row>
    <row r="124" spans="1:17" s="89" customFormat="1" ht="15">
      <c r="A124" s="322">
        <v>76</v>
      </c>
      <c r="B124" s="321" t="s">
        <v>690</v>
      </c>
      <c r="C124" s="318"/>
      <c r="D124" s="318"/>
      <c r="E124" s="318"/>
      <c r="F124" s="318"/>
      <c r="G124" s="318"/>
      <c r="H124" s="318"/>
      <c r="I124" s="318"/>
      <c r="J124" s="318"/>
      <c r="K124" s="318"/>
      <c r="L124" s="318"/>
      <c r="M124" s="318"/>
      <c r="N124" s="318"/>
      <c r="O124" s="318"/>
      <c r="P124" s="318"/>
      <c r="Q124" s="102"/>
    </row>
    <row r="125" spans="1:17" s="89" customFormat="1" ht="15">
      <c r="A125" s="322">
        <v>77</v>
      </c>
      <c r="B125" s="321" t="s">
        <v>655</v>
      </c>
      <c r="C125" s="318"/>
      <c r="D125" s="318"/>
      <c r="E125" s="318"/>
      <c r="F125" s="318"/>
      <c r="G125" s="318"/>
      <c r="H125" s="318"/>
      <c r="I125" s="318"/>
      <c r="J125" s="318"/>
      <c r="K125" s="318"/>
      <c r="L125" s="318"/>
      <c r="M125" s="318"/>
      <c r="N125" s="318"/>
      <c r="O125" s="318"/>
      <c r="P125" s="318"/>
      <c r="Q125" s="102"/>
    </row>
    <row r="126" spans="1:17" s="89" customFormat="1" ht="15">
      <c r="A126" s="323">
        <v>78</v>
      </c>
      <c r="B126" s="324" t="s">
        <v>691</v>
      </c>
      <c r="C126" s="325"/>
      <c r="D126" s="325"/>
      <c r="E126" s="325"/>
      <c r="F126" s="325"/>
      <c r="G126" s="325"/>
      <c r="H126" s="325"/>
      <c r="I126" s="325"/>
      <c r="J126" s="325"/>
      <c r="K126" s="325"/>
      <c r="L126" s="325"/>
      <c r="M126" s="325"/>
      <c r="N126" s="325"/>
      <c r="O126" s="325"/>
      <c r="P126" s="325"/>
    </row>
  </sheetData>
  <mergeCells count="21">
    <mergeCell ref="N1:P1"/>
    <mergeCell ref="O5:P5"/>
    <mergeCell ref="C6:C8"/>
    <mergeCell ref="B6:B8"/>
    <mergeCell ref="A2:N2"/>
    <mergeCell ref="A3:N3"/>
    <mergeCell ref="A4:N4"/>
    <mergeCell ref="A6:A8"/>
    <mergeCell ref="D7:D8"/>
    <mergeCell ref="E7:E8"/>
    <mergeCell ref="F7:F8"/>
    <mergeCell ref="G7:G8"/>
    <mergeCell ref="D6:F6"/>
    <mergeCell ref="G6:J6"/>
    <mergeCell ref="K6:M6"/>
    <mergeCell ref="N6:P6"/>
    <mergeCell ref="H7:J7"/>
    <mergeCell ref="K7:K8"/>
    <mergeCell ref="L7:M7"/>
    <mergeCell ref="N7:N8"/>
    <mergeCell ref="O7:P7"/>
  </mergeCells>
  <pageMargins left="0.43307086614173229" right="0.23622047244094491" top="0.35433070866141736" bottom="0.39370078740157483" header="0.31496062992125984" footer="0.31496062992125984"/>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01"/>
  <sheetViews>
    <sheetView tabSelected="1" workbookViewId="0">
      <pane xSplit="2" ySplit="8" topLeftCell="C30" activePane="bottomRight" state="frozen"/>
      <selection pane="topRight" activeCell="C1" sqref="C1"/>
      <selection pane="bottomLeft" activeCell="A8" sqref="A8"/>
      <selection pane="bottomRight" activeCell="L34" sqref="L34"/>
    </sheetView>
  </sheetViews>
  <sheetFormatPr defaultRowHeight="16.5"/>
  <cols>
    <col min="1" max="1" width="6" style="332" customWidth="1"/>
    <col min="2" max="2" width="35" style="329" customWidth="1"/>
    <col min="3" max="3" width="16.85546875" style="331" customWidth="1"/>
    <col min="4" max="4" width="8" style="332" customWidth="1"/>
    <col min="5" max="5" width="7.42578125" style="332" customWidth="1"/>
    <col min="6" max="6" width="16.140625" style="331" customWidth="1"/>
    <col min="7" max="8" width="10.42578125" style="330" customWidth="1"/>
    <col min="9" max="9" width="9.42578125" style="330" customWidth="1"/>
    <col min="10" max="10" width="9.7109375" style="330" customWidth="1"/>
    <col min="11" max="11" width="9.5703125" style="330" customWidth="1"/>
    <col min="12" max="12" width="9.28515625" style="330" customWidth="1"/>
    <col min="13" max="13" width="11.28515625" style="330" customWidth="1"/>
    <col min="14" max="16384" width="9.140625" style="328"/>
  </cols>
  <sheetData>
    <row r="1" spans="1:13" ht="18.75">
      <c r="A1" s="515" t="s">
        <v>277</v>
      </c>
      <c r="B1" s="515"/>
      <c r="C1" s="193"/>
      <c r="D1" s="193"/>
      <c r="E1" s="193"/>
      <c r="F1" s="193"/>
      <c r="G1" s="193"/>
      <c r="H1" s="193"/>
      <c r="I1" s="193"/>
      <c r="J1" s="193"/>
      <c r="K1" s="516" t="s">
        <v>911</v>
      </c>
      <c r="L1" s="516"/>
      <c r="M1" s="516"/>
    </row>
    <row r="2" spans="1:13" ht="18.75">
      <c r="A2" s="521" t="s">
        <v>1012</v>
      </c>
      <c r="B2" s="521"/>
      <c r="C2" s="521"/>
      <c r="D2" s="521"/>
      <c r="E2" s="521"/>
      <c r="F2" s="521"/>
      <c r="G2" s="521"/>
      <c r="H2" s="521"/>
      <c r="I2" s="521"/>
      <c r="J2" s="521"/>
      <c r="K2" s="521"/>
      <c r="L2" s="521"/>
      <c r="M2" s="521"/>
    </row>
    <row r="3" spans="1:13" ht="18.75">
      <c r="A3" s="522" t="s">
        <v>1318</v>
      </c>
      <c r="B3" s="522"/>
      <c r="C3" s="522"/>
      <c r="D3" s="522"/>
      <c r="E3" s="522"/>
      <c r="F3" s="522"/>
      <c r="G3" s="522"/>
      <c r="H3" s="522"/>
      <c r="I3" s="522"/>
      <c r="J3" s="522"/>
      <c r="K3" s="522"/>
      <c r="L3" s="522"/>
      <c r="M3" s="522"/>
    </row>
    <row r="4" spans="1:13" ht="18.75">
      <c r="A4" s="327"/>
      <c r="B4" s="327"/>
      <c r="C4" s="327"/>
      <c r="D4" s="327"/>
      <c r="E4" s="327"/>
      <c r="F4" s="333"/>
      <c r="G4" s="327"/>
      <c r="H4" s="327"/>
      <c r="I4" s="327"/>
      <c r="J4" s="327"/>
      <c r="K4" s="520" t="s">
        <v>0</v>
      </c>
      <c r="L4" s="520"/>
      <c r="M4" s="520"/>
    </row>
    <row r="5" spans="1:13" s="395" customFormat="1" ht="29.25" customHeight="1">
      <c r="A5" s="512" t="s">
        <v>912</v>
      </c>
      <c r="B5" s="511" t="s">
        <v>913</v>
      </c>
      <c r="C5" s="513" t="s">
        <v>917</v>
      </c>
      <c r="D5" s="514" t="s">
        <v>914</v>
      </c>
      <c r="E5" s="514" t="s">
        <v>918</v>
      </c>
      <c r="F5" s="511" t="s">
        <v>919</v>
      </c>
      <c r="G5" s="511"/>
      <c r="H5" s="511"/>
      <c r="I5" s="509" t="s">
        <v>920</v>
      </c>
      <c r="J5" s="510" t="s">
        <v>1180</v>
      </c>
      <c r="K5" s="510"/>
      <c r="L5" s="509" t="s">
        <v>921</v>
      </c>
      <c r="M5" s="509" t="s">
        <v>922</v>
      </c>
    </row>
    <row r="6" spans="1:13" s="395" customFormat="1" ht="12.75">
      <c r="A6" s="512"/>
      <c r="B6" s="511"/>
      <c r="C6" s="513"/>
      <c r="D6" s="514"/>
      <c r="E6" s="514"/>
      <c r="F6" s="511" t="s">
        <v>923</v>
      </c>
      <c r="G6" s="509" t="s">
        <v>924</v>
      </c>
      <c r="H6" s="509"/>
      <c r="I6" s="509"/>
      <c r="J6" s="509" t="s">
        <v>78</v>
      </c>
      <c r="K6" s="509" t="s">
        <v>925</v>
      </c>
      <c r="L6" s="509"/>
      <c r="M6" s="509"/>
    </row>
    <row r="7" spans="1:13" s="395" customFormat="1" ht="25.5">
      <c r="A7" s="512"/>
      <c r="B7" s="511"/>
      <c r="C7" s="513"/>
      <c r="D7" s="514"/>
      <c r="E7" s="514"/>
      <c r="F7" s="511"/>
      <c r="G7" s="396" t="s">
        <v>915</v>
      </c>
      <c r="H7" s="396" t="s">
        <v>925</v>
      </c>
      <c r="I7" s="509"/>
      <c r="J7" s="509"/>
      <c r="K7" s="509"/>
      <c r="L7" s="509"/>
      <c r="M7" s="509"/>
    </row>
    <row r="8" spans="1:13" s="400" customFormat="1" ht="12.75">
      <c r="A8" s="397">
        <v>1</v>
      </c>
      <c r="B8" s="397">
        <v>2</v>
      </c>
      <c r="C8" s="398">
        <v>3</v>
      </c>
      <c r="D8" s="397">
        <v>4</v>
      </c>
      <c r="E8" s="397">
        <v>5</v>
      </c>
      <c r="F8" s="397">
        <v>6</v>
      </c>
      <c r="G8" s="399">
        <v>7</v>
      </c>
      <c r="H8" s="399">
        <v>8</v>
      </c>
      <c r="I8" s="399">
        <v>9</v>
      </c>
      <c r="J8" s="399">
        <v>10</v>
      </c>
      <c r="K8" s="399">
        <v>11</v>
      </c>
      <c r="L8" s="399">
        <v>12</v>
      </c>
      <c r="M8" s="399">
        <v>13</v>
      </c>
    </row>
    <row r="9" spans="1:13" s="395" customFormat="1" ht="12.75">
      <c r="A9" s="358"/>
      <c r="B9" s="401" t="s">
        <v>1151</v>
      </c>
      <c r="C9" s="402"/>
      <c r="D9" s="358"/>
      <c r="E9" s="358"/>
      <c r="F9" s="402"/>
      <c r="G9" s="403"/>
      <c r="H9" s="403"/>
      <c r="I9" s="403"/>
      <c r="J9" s="403"/>
      <c r="K9" s="403"/>
      <c r="L9" s="403"/>
      <c r="M9" s="404">
        <f>SUBTOTAL(9,M10:M199)</f>
        <v>4137550</v>
      </c>
    </row>
    <row r="10" spans="1:13" s="409" customFormat="1" ht="12.75">
      <c r="A10" s="405" t="s">
        <v>3</v>
      </c>
      <c r="B10" s="406" t="s">
        <v>1150</v>
      </c>
      <c r="C10" s="407"/>
      <c r="D10" s="405"/>
      <c r="E10" s="405"/>
      <c r="F10" s="407"/>
      <c r="G10" s="408"/>
      <c r="H10" s="408"/>
      <c r="I10" s="408"/>
      <c r="J10" s="408"/>
      <c r="K10" s="408"/>
      <c r="L10" s="408"/>
      <c r="M10" s="408">
        <f>SUBTOTAL(9,M11:M198)</f>
        <v>2693650</v>
      </c>
    </row>
    <row r="11" spans="1:13" s="409" customFormat="1" ht="12.75">
      <c r="A11" s="410" t="s">
        <v>5</v>
      </c>
      <c r="B11" s="411" t="s">
        <v>1152</v>
      </c>
      <c r="C11" s="412"/>
      <c r="D11" s="410"/>
      <c r="E11" s="410"/>
      <c r="F11" s="412"/>
      <c r="G11" s="413"/>
      <c r="H11" s="413"/>
      <c r="I11" s="413"/>
      <c r="J11" s="413"/>
      <c r="K11" s="413"/>
      <c r="L11" s="413"/>
      <c r="M11" s="413">
        <f>SUBTOTAL(9,M12:M103)</f>
        <v>2090420</v>
      </c>
    </row>
    <row r="12" spans="1:13" s="395" customFormat="1" ht="12.75">
      <c r="A12" s="349">
        <v>1</v>
      </c>
      <c r="B12" s="350" t="s">
        <v>901</v>
      </c>
      <c r="C12" s="402"/>
      <c r="D12" s="358"/>
      <c r="E12" s="358"/>
      <c r="F12" s="402"/>
      <c r="G12" s="403"/>
      <c r="H12" s="403"/>
      <c r="I12" s="403"/>
      <c r="J12" s="403"/>
      <c r="K12" s="403"/>
      <c r="L12" s="403"/>
      <c r="M12" s="404">
        <f>SUBTOTAL(9,M13:M25)</f>
        <v>122856</v>
      </c>
    </row>
    <row r="13" spans="1:13" s="417" customFormat="1" ht="13.5">
      <c r="A13" s="352" t="s">
        <v>28</v>
      </c>
      <c r="B13" s="353" t="s">
        <v>1153</v>
      </c>
      <c r="C13" s="414"/>
      <c r="D13" s="352"/>
      <c r="E13" s="352"/>
      <c r="F13" s="415"/>
      <c r="G13" s="416"/>
      <c r="H13" s="416"/>
      <c r="I13" s="416"/>
      <c r="J13" s="416"/>
      <c r="K13" s="416"/>
      <c r="L13" s="416"/>
      <c r="M13" s="416"/>
    </row>
    <row r="14" spans="1:13" s="395" customFormat="1" ht="165.75">
      <c r="A14" s="358"/>
      <c r="B14" s="359" t="s">
        <v>1154</v>
      </c>
      <c r="C14" s="402" t="s">
        <v>1155</v>
      </c>
      <c r="D14" s="358">
        <v>2018</v>
      </c>
      <c r="E14" s="358">
        <v>2026</v>
      </c>
      <c r="F14" s="418" t="s">
        <v>1156</v>
      </c>
      <c r="G14" s="403">
        <v>997788</v>
      </c>
      <c r="H14" s="403">
        <v>215773.5</v>
      </c>
      <c r="I14" s="403">
        <v>118065</v>
      </c>
      <c r="J14" s="403">
        <v>117391</v>
      </c>
      <c r="K14" s="403">
        <v>117391</v>
      </c>
      <c r="L14" s="403"/>
      <c r="M14" s="403">
        <v>50674</v>
      </c>
    </row>
    <row r="15" spans="1:13" s="417" customFormat="1" ht="13.5">
      <c r="A15" s="352" t="s">
        <v>29</v>
      </c>
      <c r="B15" s="353" t="s">
        <v>1157</v>
      </c>
      <c r="C15" s="414"/>
      <c r="D15" s="352"/>
      <c r="E15" s="352"/>
      <c r="F15" s="415"/>
      <c r="G15" s="416"/>
      <c r="H15" s="416"/>
      <c r="I15" s="416"/>
      <c r="J15" s="416"/>
      <c r="K15" s="416"/>
      <c r="L15" s="416"/>
      <c r="M15" s="416"/>
    </row>
    <row r="16" spans="1:13" s="395" customFormat="1" ht="63.75">
      <c r="A16" s="358"/>
      <c r="B16" s="359" t="s">
        <v>1158</v>
      </c>
      <c r="C16" s="402" t="s">
        <v>1159</v>
      </c>
      <c r="D16" s="358">
        <v>2024</v>
      </c>
      <c r="E16" s="358">
        <v>2027</v>
      </c>
      <c r="F16" s="418" t="s">
        <v>1160</v>
      </c>
      <c r="G16" s="403">
        <v>1152920</v>
      </c>
      <c r="H16" s="403">
        <v>192230</v>
      </c>
      <c r="I16" s="403">
        <v>22210</v>
      </c>
      <c r="J16" s="403">
        <v>18666</v>
      </c>
      <c r="K16" s="403">
        <v>18666</v>
      </c>
      <c r="L16" s="403"/>
      <c r="M16" s="403">
        <v>50000</v>
      </c>
    </row>
    <row r="17" spans="1:13" s="417" customFormat="1" ht="13.5">
      <c r="A17" s="352" t="s">
        <v>40</v>
      </c>
      <c r="B17" s="353" t="s">
        <v>1161</v>
      </c>
      <c r="C17" s="414"/>
      <c r="D17" s="352"/>
      <c r="E17" s="352"/>
      <c r="F17" s="415"/>
      <c r="G17" s="416"/>
      <c r="H17" s="416"/>
      <c r="I17" s="416"/>
      <c r="J17" s="416"/>
      <c r="K17" s="416"/>
      <c r="L17" s="416"/>
      <c r="M17" s="416"/>
    </row>
    <row r="18" spans="1:13" s="395" customFormat="1" ht="51">
      <c r="A18" s="358">
        <v>1</v>
      </c>
      <c r="B18" s="359" t="s">
        <v>1162</v>
      </c>
      <c r="C18" s="402" t="s">
        <v>1163</v>
      </c>
      <c r="D18" s="358">
        <v>2024</v>
      </c>
      <c r="E18" s="358">
        <v>2026</v>
      </c>
      <c r="F18" s="418" t="s">
        <v>1164</v>
      </c>
      <c r="G18" s="403">
        <v>45000</v>
      </c>
      <c r="H18" s="403">
        <v>8425.73</v>
      </c>
      <c r="I18" s="403">
        <v>5056</v>
      </c>
      <c r="J18" s="403">
        <v>2500</v>
      </c>
      <c r="K18" s="403">
        <v>2500</v>
      </c>
      <c r="L18" s="403"/>
      <c r="M18" s="403">
        <v>5926</v>
      </c>
    </row>
    <row r="19" spans="1:13" s="395" customFormat="1" ht="63.75">
      <c r="A19" s="358">
        <v>2</v>
      </c>
      <c r="B19" s="359" t="s">
        <v>1165</v>
      </c>
      <c r="C19" s="402" t="s">
        <v>1166</v>
      </c>
      <c r="D19" s="358">
        <v>2025</v>
      </c>
      <c r="E19" s="358">
        <v>2027</v>
      </c>
      <c r="F19" s="418" t="s">
        <v>1167</v>
      </c>
      <c r="G19" s="403">
        <v>11083</v>
      </c>
      <c r="H19" s="403">
        <v>1148</v>
      </c>
      <c r="I19" s="403">
        <v>435</v>
      </c>
      <c r="J19" s="403">
        <v>435</v>
      </c>
      <c r="K19" s="403">
        <v>435</v>
      </c>
      <c r="L19" s="403"/>
      <c r="M19" s="403">
        <v>370</v>
      </c>
    </row>
    <row r="20" spans="1:13" s="417" customFormat="1" ht="13.5">
      <c r="A20" s="352" t="s">
        <v>41</v>
      </c>
      <c r="B20" s="353" t="s">
        <v>1168</v>
      </c>
      <c r="C20" s="414"/>
      <c r="D20" s="352"/>
      <c r="E20" s="352"/>
      <c r="F20" s="415"/>
      <c r="G20" s="416"/>
      <c r="H20" s="416"/>
      <c r="I20" s="416"/>
      <c r="J20" s="416"/>
      <c r="K20" s="416"/>
      <c r="L20" s="416"/>
      <c r="M20" s="416"/>
    </row>
    <row r="21" spans="1:13" s="395" customFormat="1" ht="63.75">
      <c r="A21" s="358">
        <v>1</v>
      </c>
      <c r="B21" s="359" t="s">
        <v>1169</v>
      </c>
      <c r="C21" s="402" t="s">
        <v>1170</v>
      </c>
      <c r="D21" s="358">
        <v>2024</v>
      </c>
      <c r="E21" s="358">
        <v>2026</v>
      </c>
      <c r="F21" s="418" t="s">
        <v>1171</v>
      </c>
      <c r="G21" s="403">
        <v>40703.347999999998</v>
      </c>
      <c r="H21" s="403">
        <v>10886.348</v>
      </c>
      <c r="I21" s="403">
        <v>5000</v>
      </c>
      <c r="J21" s="403">
        <v>2200</v>
      </c>
      <c r="K21" s="403">
        <v>2200</v>
      </c>
      <c r="L21" s="403"/>
      <c r="M21" s="403">
        <v>8686</v>
      </c>
    </row>
    <row r="22" spans="1:13" s="417" customFormat="1" ht="13.5">
      <c r="A22" s="352" t="s">
        <v>42</v>
      </c>
      <c r="B22" s="353" t="s">
        <v>1172</v>
      </c>
      <c r="C22" s="414"/>
      <c r="D22" s="352"/>
      <c r="E22" s="352"/>
      <c r="F22" s="415"/>
      <c r="G22" s="416"/>
      <c r="H22" s="416"/>
      <c r="I22" s="416"/>
      <c r="J22" s="416"/>
      <c r="K22" s="416"/>
      <c r="L22" s="416"/>
      <c r="M22" s="416"/>
    </row>
    <row r="23" spans="1:13" s="395" customFormat="1" ht="63.75">
      <c r="A23" s="358">
        <v>1</v>
      </c>
      <c r="B23" s="359" t="s">
        <v>1173</v>
      </c>
      <c r="C23" s="402" t="s">
        <v>690</v>
      </c>
      <c r="D23" s="358">
        <v>2022</v>
      </c>
      <c r="E23" s="358">
        <v>2028</v>
      </c>
      <c r="F23" s="418" t="s">
        <v>1174</v>
      </c>
      <c r="G23" s="403">
        <v>293310.5</v>
      </c>
      <c r="H23" s="403">
        <v>15510.5</v>
      </c>
      <c r="I23" s="403">
        <v>7676</v>
      </c>
      <c r="J23" s="403">
        <v>3900</v>
      </c>
      <c r="K23" s="403">
        <v>3900</v>
      </c>
      <c r="L23" s="403"/>
      <c r="M23" s="403">
        <v>5500</v>
      </c>
    </row>
    <row r="24" spans="1:13" s="417" customFormat="1" ht="27">
      <c r="A24" s="352" t="s">
        <v>43</v>
      </c>
      <c r="B24" s="353" t="s">
        <v>1175</v>
      </c>
      <c r="C24" s="414"/>
      <c r="D24" s="352"/>
      <c r="E24" s="352"/>
      <c r="F24" s="415"/>
      <c r="G24" s="416"/>
      <c r="H24" s="416"/>
      <c r="I24" s="416"/>
      <c r="J24" s="416"/>
      <c r="K24" s="416"/>
      <c r="L24" s="416"/>
      <c r="M24" s="416"/>
    </row>
    <row r="25" spans="1:13" s="395" customFormat="1" ht="102">
      <c r="A25" s="358">
        <v>1</v>
      </c>
      <c r="B25" s="359" t="s">
        <v>1177</v>
      </c>
      <c r="C25" s="402" t="s">
        <v>1178</v>
      </c>
      <c r="D25" s="358">
        <v>2019</v>
      </c>
      <c r="E25" s="358">
        <v>2026</v>
      </c>
      <c r="F25" s="418" t="s">
        <v>1179</v>
      </c>
      <c r="G25" s="403">
        <v>277780</v>
      </c>
      <c r="H25" s="403">
        <v>54033</v>
      </c>
      <c r="I25" s="403">
        <v>40625</v>
      </c>
      <c r="J25" s="403">
        <v>37944</v>
      </c>
      <c r="K25" s="403">
        <v>37944</v>
      </c>
      <c r="L25" s="403"/>
      <c r="M25" s="403">
        <v>1700</v>
      </c>
    </row>
    <row r="26" spans="1:13" s="395" customFormat="1" ht="12.75">
      <c r="A26" s="349">
        <v>2</v>
      </c>
      <c r="B26" s="350" t="s">
        <v>1181</v>
      </c>
      <c r="C26" s="402"/>
      <c r="D26" s="358"/>
      <c r="E26" s="358"/>
      <c r="F26" s="402"/>
      <c r="G26" s="403"/>
      <c r="H26" s="403"/>
      <c r="I26" s="403"/>
      <c r="J26" s="403"/>
      <c r="K26" s="403"/>
      <c r="L26" s="403"/>
      <c r="M26" s="404">
        <f>SUBTOTAL(9,M27:M31)</f>
        <v>628000</v>
      </c>
    </row>
    <row r="27" spans="1:13" s="395" customFormat="1" ht="56.25" customHeight="1">
      <c r="A27" s="358">
        <v>1</v>
      </c>
      <c r="B27" s="359" t="s">
        <v>902</v>
      </c>
      <c r="C27" s="402" t="s">
        <v>1045</v>
      </c>
      <c r="D27" s="358">
        <v>2022</v>
      </c>
      <c r="E27" s="358">
        <v>2026</v>
      </c>
      <c r="F27" s="418" t="s">
        <v>1187</v>
      </c>
      <c r="G27" s="403">
        <v>375000</v>
      </c>
      <c r="H27" s="403">
        <v>375000</v>
      </c>
      <c r="I27" s="403">
        <v>366000</v>
      </c>
      <c r="J27" s="403">
        <v>279000</v>
      </c>
      <c r="K27" s="403">
        <v>279000</v>
      </c>
      <c r="L27" s="403">
        <v>96000</v>
      </c>
      <c r="M27" s="403">
        <v>96000</v>
      </c>
    </row>
    <row r="28" spans="1:13" s="395" customFormat="1" ht="107.25" customHeight="1">
      <c r="A28" s="358">
        <v>2</v>
      </c>
      <c r="B28" s="359" t="s">
        <v>1182</v>
      </c>
      <c r="C28" s="402"/>
      <c r="D28" s="358"/>
      <c r="E28" s="358"/>
      <c r="F28" s="418" t="s">
        <v>1188</v>
      </c>
      <c r="G28" s="403">
        <v>3787000</v>
      </c>
      <c r="H28" s="403">
        <v>1090000</v>
      </c>
      <c r="I28" s="403">
        <v>758000</v>
      </c>
      <c r="J28" s="403">
        <v>758000</v>
      </c>
      <c r="K28" s="403">
        <v>758000</v>
      </c>
      <c r="L28" s="403">
        <v>332000</v>
      </c>
      <c r="M28" s="403"/>
    </row>
    <row r="29" spans="1:13" s="395" customFormat="1" ht="135.75" customHeight="1">
      <c r="A29" s="358"/>
      <c r="B29" s="359" t="s">
        <v>1183</v>
      </c>
      <c r="C29" s="402" t="s">
        <v>1184</v>
      </c>
      <c r="D29" s="358">
        <v>2021</v>
      </c>
      <c r="E29" s="358">
        <v>2026</v>
      </c>
      <c r="F29" s="418" t="s">
        <v>1189</v>
      </c>
      <c r="G29" s="403">
        <v>2487000</v>
      </c>
      <c r="H29" s="403">
        <v>790000</v>
      </c>
      <c r="I29" s="403">
        <v>500000</v>
      </c>
      <c r="J29" s="403">
        <v>500000</v>
      </c>
      <c r="K29" s="403">
        <v>500000</v>
      </c>
      <c r="L29" s="403">
        <v>290000</v>
      </c>
      <c r="M29" s="403">
        <v>290000</v>
      </c>
    </row>
    <row r="30" spans="1:13" s="395" customFormat="1" ht="60" customHeight="1">
      <c r="A30" s="358"/>
      <c r="B30" s="359" t="s">
        <v>903</v>
      </c>
      <c r="C30" s="402" t="s">
        <v>1013</v>
      </c>
      <c r="D30" s="358">
        <v>2021</v>
      </c>
      <c r="E30" s="358">
        <v>2026</v>
      </c>
      <c r="F30" s="418" t="s">
        <v>1190</v>
      </c>
      <c r="G30" s="403">
        <v>1300000</v>
      </c>
      <c r="H30" s="403">
        <v>300000</v>
      </c>
      <c r="I30" s="403">
        <v>258000</v>
      </c>
      <c r="J30" s="403">
        <v>258000</v>
      </c>
      <c r="K30" s="403">
        <v>258000</v>
      </c>
      <c r="L30" s="403">
        <v>42000</v>
      </c>
      <c r="M30" s="403">
        <v>42000</v>
      </c>
    </row>
    <row r="31" spans="1:13" s="395" customFormat="1" ht="84" customHeight="1">
      <c r="A31" s="358">
        <v>3</v>
      </c>
      <c r="B31" s="359" t="s">
        <v>1185</v>
      </c>
      <c r="C31" s="402" t="s">
        <v>1186</v>
      </c>
      <c r="D31" s="358">
        <v>2021</v>
      </c>
      <c r="E31" s="358">
        <v>2027</v>
      </c>
      <c r="F31" s="418" t="s">
        <v>1191</v>
      </c>
      <c r="G31" s="403">
        <v>2731779</v>
      </c>
      <c r="H31" s="403">
        <v>866986</v>
      </c>
      <c r="I31" s="403">
        <v>148233</v>
      </c>
      <c r="J31" s="403">
        <v>1730800</v>
      </c>
      <c r="K31" s="403">
        <v>87188</v>
      </c>
      <c r="L31" s="403">
        <v>779798</v>
      </c>
      <c r="M31" s="403">
        <v>200000</v>
      </c>
    </row>
    <row r="32" spans="1:13" s="395" customFormat="1" ht="38.25">
      <c r="A32" s="349">
        <v>3</v>
      </c>
      <c r="B32" s="350" t="s">
        <v>1192</v>
      </c>
      <c r="C32" s="402"/>
      <c r="D32" s="358"/>
      <c r="E32" s="358"/>
      <c r="F32" s="402"/>
      <c r="G32" s="403"/>
      <c r="H32" s="403"/>
      <c r="I32" s="403"/>
      <c r="J32" s="403"/>
      <c r="K32" s="403"/>
      <c r="L32" s="403"/>
      <c r="M32" s="404">
        <f>SUBTOTAL(9,M33:M102)</f>
        <v>928564</v>
      </c>
    </row>
    <row r="33" spans="1:13" s="417" customFormat="1" ht="27">
      <c r="A33" s="363" t="s">
        <v>1193</v>
      </c>
      <c r="B33" s="364" t="s">
        <v>926</v>
      </c>
      <c r="C33" s="415"/>
      <c r="D33" s="363"/>
      <c r="E33" s="363"/>
      <c r="F33" s="415"/>
      <c r="G33" s="416">
        <v>131500</v>
      </c>
      <c r="H33" s="416">
        <v>131500</v>
      </c>
      <c r="I33" s="416">
        <v>87000</v>
      </c>
      <c r="J33" s="416">
        <v>59186</v>
      </c>
      <c r="K33" s="416">
        <v>59186</v>
      </c>
      <c r="L33" s="416">
        <v>72314</v>
      </c>
      <c r="M33" s="416">
        <f>SUBTOTAL(9,M34:M37)</f>
        <v>58500</v>
      </c>
    </row>
    <row r="34" spans="1:13" s="395" customFormat="1" ht="30.75" customHeight="1">
      <c r="A34" s="366">
        <v>1</v>
      </c>
      <c r="B34" s="367" t="s">
        <v>910</v>
      </c>
      <c r="C34" s="418" t="s">
        <v>1013</v>
      </c>
      <c r="D34" s="366">
        <v>2024</v>
      </c>
      <c r="E34" s="366">
        <v>2026</v>
      </c>
      <c r="F34" s="418" t="s">
        <v>1014</v>
      </c>
      <c r="G34" s="403">
        <v>41500</v>
      </c>
      <c r="H34" s="403">
        <v>41500</v>
      </c>
      <c r="I34" s="403">
        <v>34000</v>
      </c>
      <c r="J34" s="403">
        <v>20713</v>
      </c>
      <c r="K34" s="403">
        <v>20713</v>
      </c>
      <c r="L34" s="403">
        <v>20787</v>
      </c>
      <c r="M34" s="403">
        <v>20500</v>
      </c>
    </row>
    <row r="35" spans="1:13" s="395" customFormat="1" ht="43.5" customHeight="1">
      <c r="A35" s="366">
        <v>2</v>
      </c>
      <c r="B35" s="367" t="s">
        <v>1015</v>
      </c>
      <c r="C35" s="418" t="s">
        <v>1016</v>
      </c>
      <c r="D35" s="366">
        <v>2024</v>
      </c>
      <c r="E35" s="366">
        <v>2026</v>
      </c>
      <c r="F35" s="418" t="s">
        <v>1017</v>
      </c>
      <c r="G35" s="403">
        <v>30000</v>
      </c>
      <c r="H35" s="403">
        <v>30000</v>
      </c>
      <c r="I35" s="403">
        <v>24500</v>
      </c>
      <c r="J35" s="403">
        <v>19973</v>
      </c>
      <c r="K35" s="403">
        <v>19973</v>
      </c>
      <c r="L35" s="403">
        <v>10027</v>
      </c>
      <c r="M35" s="403">
        <v>10000</v>
      </c>
    </row>
    <row r="36" spans="1:13" s="395" customFormat="1" ht="56.25" customHeight="1">
      <c r="A36" s="366">
        <v>3</v>
      </c>
      <c r="B36" s="367" t="s">
        <v>1018</v>
      </c>
      <c r="C36" s="418" t="s">
        <v>990</v>
      </c>
      <c r="D36" s="366">
        <v>2024</v>
      </c>
      <c r="E36" s="366">
        <v>2026</v>
      </c>
      <c r="F36" s="418" t="s">
        <v>1019</v>
      </c>
      <c r="G36" s="403">
        <v>25000</v>
      </c>
      <c r="H36" s="403">
        <v>25000</v>
      </c>
      <c r="I36" s="403">
        <v>20500</v>
      </c>
      <c r="J36" s="403">
        <v>10500</v>
      </c>
      <c r="K36" s="403">
        <v>10500</v>
      </c>
      <c r="L36" s="403">
        <v>14500</v>
      </c>
      <c r="M36" s="403">
        <v>14000</v>
      </c>
    </row>
    <row r="37" spans="1:13" s="395" customFormat="1" ht="63.75">
      <c r="A37" s="366">
        <v>4</v>
      </c>
      <c r="B37" s="367" t="s">
        <v>1020</v>
      </c>
      <c r="C37" s="418" t="s">
        <v>1021</v>
      </c>
      <c r="D37" s="366">
        <v>2025</v>
      </c>
      <c r="E37" s="366">
        <v>2027</v>
      </c>
      <c r="F37" s="418" t="s">
        <v>1022</v>
      </c>
      <c r="G37" s="403">
        <v>35000</v>
      </c>
      <c r="H37" s="403">
        <v>35000</v>
      </c>
      <c r="I37" s="403">
        <v>8000</v>
      </c>
      <c r="J37" s="403">
        <v>8000</v>
      </c>
      <c r="K37" s="403">
        <v>8000</v>
      </c>
      <c r="L37" s="403">
        <v>27000</v>
      </c>
      <c r="M37" s="403">
        <v>14000</v>
      </c>
    </row>
    <row r="38" spans="1:13" s="417" customFormat="1" ht="17.25" customHeight="1">
      <c r="A38" s="363" t="s">
        <v>1194</v>
      </c>
      <c r="B38" s="364" t="s">
        <v>929</v>
      </c>
      <c r="C38" s="415"/>
      <c r="D38" s="363"/>
      <c r="E38" s="363"/>
      <c r="F38" s="415"/>
      <c r="G38" s="416">
        <v>548500</v>
      </c>
      <c r="H38" s="416">
        <v>398500</v>
      </c>
      <c r="I38" s="416">
        <v>388930</v>
      </c>
      <c r="J38" s="416">
        <v>251047</v>
      </c>
      <c r="K38" s="416">
        <v>251047</v>
      </c>
      <c r="L38" s="416">
        <v>147453</v>
      </c>
      <c r="M38" s="416">
        <f>SUBTOTAL(9,M39:M42)</f>
        <v>101000</v>
      </c>
    </row>
    <row r="39" spans="1:13" s="395" customFormat="1" ht="38.25">
      <c r="A39" s="366">
        <v>1</v>
      </c>
      <c r="B39" s="367" t="s">
        <v>1023</v>
      </c>
      <c r="C39" s="418" t="s">
        <v>1024</v>
      </c>
      <c r="D39" s="366">
        <v>2024</v>
      </c>
      <c r="E39" s="366">
        <v>2027</v>
      </c>
      <c r="F39" s="418" t="s">
        <v>1025</v>
      </c>
      <c r="G39" s="403">
        <v>95000</v>
      </c>
      <c r="H39" s="403">
        <v>95000</v>
      </c>
      <c r="I39" s="403">
        <v>95000</v>
      </c>
      <c r="J39" s="403">
        <v>20787</v>
      </c>
      <c r="K39" s="403">
        <v>20787</v>
      </c>
      <c r="L39" s="403">
        <v>74213</v>
      </c>
      <c r="M39" s="403">
        <v>35000</v>
      </c>
    </row>
    <row r="40" spans="1:13" s="395" customFormat="1" ht="33" customHeight="1">
      <c r="A40" s="366">
        <v>2</v>
      </c>
      <c r="B40" s="367" t="s">
        <v>904</v>
      </c>
      <c r="C40" s="418" t="s">
        <v>952</v>
      </c>
      <c r="D40" s="366">
        <v>2023</v>
      </c>
      <c r="E40" s="366">
        <v>2026</v>
      </c>
      <c r="F40" s="418" t="s">
        <v>1026</v>
      </c>
      <c r="G40" s="403">
        <v>120000</v>
      </c>
      <c r="H40" s="403">
        <v>120000</v>
      </c>
      <c r="I40" s="403">
        <v>116400</v>
      </c>
      <c r="J40" s="403">
        <v>76400</v>
      </c>
      <c r="K40" s="403">
        <v>76400</v>
      </c>
      <c r="L40" s="403">
        <v>43600</v>
      </c>
      <c r="M40" s="403">
        <v>42500</v>
      </c>
    </row>
    <row r="41" spans="1:13" s="395" customFormat="1" ht="59.25" customHeight="1">
      <c r="A41" s="366">
        <v>3</v>
      </c>
      <c r="B41" s="367" t="s">
        <v>905</v>
      </c>
      <c r="C41" s="418" t="s">
        <v>1027</v>
      </c>
      <c r="D41" s="366">
        <v>2023</v>
      </c>
      <c r="E41" s="366">
        <v>2026</v>
      </c>
      <c r="F41" s="418" t="s">
        <v>1028</v>
      </c>
      <c r="G41" s="403">
        <v>259000</v>
      </c>
      <c r="H41" s="403">
        <v>109000</v>
      </c>
      <c r="I41" s="403">
        <v>106900</v>
      </c>
      <c r="J41" s="403">
        <v>99900</v>
      </c>
      <c r="K41" s="403">
        <v>99900</v>
      </c>
      <c r="L41" s="403">
        <v>9100</v>
      </c>
      <c r="M41" s="403">
        <v>8500</v>
      </c>
    </row>
    <row r="42" spans="1:13" s="395" customFormat="1" ht="56.25" customHeight="1">
      <c r="A42" s="366">
        <v>4</v>
      </c>
      <c r="B42" s="367" t="s">
        <v>1029</v>
      </c>
      <c r="C42" s="418" t="s">
        <v>1030</v>
      </c>
      <c r="D42" s="366">
        <v>2022</v>
      </c>
      <c r="E42" s="366">
        <v>2026</v>
      </c>
      <c r="F42" s="418" t="s">
        <v>1031</v>
      </c>
      <c r="G42" s="403">
        <v>74500</v>
      </c>
      <c r="H42" s="403">
        <v>74500</v>
      </c>
      <c r="I42" s="403">
        <v>70630</v>
      </c>
      <c r="J42" s="403">
        <v>53960</v>
      </c>
      <c r="K42" s="403">
        <v>53960</v>
      </c>
      <c r="L42" s="403">
        <v>20540</v>
      </c>
      <c r="M42" s="403">
        <v>15000</v>
      </c>
    </row>
    <row r="43" spans="1:13" s="417" customFormat="1" ht="13.5">
      <c r="A43" s="363" t="s">
        <v>1195</v>
      </c>
      <c r="B43" s="364" t="s">
        <v>933</v>
      </c>
      <c r="C43" s="415"/>
      <c r="D43" s="363"/>
      <c r="E43" s="363"/>
      <c r="F43" s="415"/>
      <c r="G43" s="416">
        <v>98000</v>
      </c>
      <c r="H43" s="416">
        <v>98000</v>
      </c>
      <c r="I43" s="416">
        <v>68500</v>
      </c>
      <c r="J43" s="416">
        <v>33901</v>
      </c>
      <c r="K43" s="416">
        <v>33901</v>
      </c>
      <c r="L43" s="416">
        <v>64099</v>
      </c>
      <c r="M43" s="416">
        <f>SUBTOTAL(9,M44:M47)</f>
        <v>53000</v>
      </c>
    </row>
    <row r="44" spans="1:13" s="395" customFormat="1" ht="38.25">
      <c r="A44" s="366">
        <v>1</v>
      </c>
      <c r="B44" s="367" t="s">
        <v>906</v>
      </c>
      <c r="C44" s="418" t="s">
        <v>1013</v>
      </c>
      <c r="D44" s="366">
        <v>2023</v>
      </c>
      <c r="E44" s="366">
        <v>2026</v>
      </c>
      <c r="F44" s="418" t="s">
        <v>1026</v>
      </c>
      <c r="G44" s="403">
        <v>50000</v>
      </c>
      <c r="H44" s="403">
        <v>50000</v>
      </c>
      <c r="I44" s="403">
        <v>48500</v>
      </c>
      <c r="J44" s="403">
        <v>13901</v>
      </c>
      <c r="K44" s="403">
        <v>13901</v>
      </c>
      <c r="L44" s="403">
        <v>36099</v>
      </c>
      <c r="M44" s="403">
        <v>35000</v>
      </c>
    </row>
    <row r="45" spans="1:13" s="395" customFormat="1" ht="57" customHeight="1">
      <c r="A45" s="366">
        <v>2</v>
      </c>
      <c r="B45" s="367" t="s">
        <v>1032</v>
      </c>
      <c r="C45" s="418" t="s">
        <v>1021</v>
      </c>
      <c r="D45" s="366">
        <v>2025</v>
      </c>
      <c r="E45" s="366">
        <v>2027</v>
      </c>
      <c r="F45" s="418" t="s">
        <v>1033</v>
      </c>
      <c r="G45" s="403">
        <v>30000</v>
      </c>
      <c r="H45" s="403">
        <v>30000</v>
      </c>
      <c r="I45" s="403">
        <v>12000</v>
      </c>
      <c r="J45" s="403">
        <v>12000</v>
      </c>
      <c r="K45" s="403">
        <v>12000</v>
      </c>
      <c r="L45" s="403">
        <v>18000</v>
      </c>
      <c r="M45" s="403">
        <v>8000</v>
      </c>
    </row>
    <row r="46" spans="1:13" s="395" customFormat="1" ht="57.75" customHeight="1">
      <c r="A46" s="366">
        <v>3</v>
      </c>
      <c r="B46" s="367" t="s">
        <v>1034</v>
      </c>
      <c r="C46" s="418" t="s">
        <v>1035</v>
      </c>
      <c r="D46" s="366">
        <v>2025</v>
      </c>
      <c r="E46" s="366">
        <v>2026</v>
      </c>
      <c r="F46" s="418" t="s">
        <v>1036</v>
      </c>
      <c r="G46" s="403">
        <v>18000</v>
      </c>
      <c r="H46" s="403">
        <v>18000</v>
      </c>
      <c r="I46" s="403">
        <v>8000</v>
      </c>
      <c r="J46" s="403">
        <v>8000</v>
      </c>
      <c r="K46" s="403">
        <v>8000</v>
      </c>
      <c r="L46" s="403">
        <v>10000</v>
      </c>
      <c r="M46" s="403">
        <v>10000</v>
      </c>
    </row>
    <row r="47" spans="1:13" s="417" customFormat="1" ht="13.5">
      <c r="A47" s="363" t="s">
        <v>1196</v>
      </c>
      <c r="B47" s="364" t="s">
        <v>1037</v>
      </c>
      <c r="C47" s="415"/>
      <c r="D47" s="363"/>
      <c r="E47" s="363"/>
      <c r="F47" s="415"/>
      <c r="G47" s="416">
        <v>555000</v>
      </c>
      <c r="H47" s="416">
        <v>345000</v>
      </c>
      <c r="I47" s="416">
        <v>339374</v>
      </c>
      <c r="J47" s="416">
        <v>282374</v>
      </c>
      <c r="K47" s="416">
        <v>282374</v>
      </c>
      <c r="L47" s="416">
        <v>62626</v>
      </c>
      <c r="M47" s="416">
        <f>SUBTOTAL(9,M48:M52)</f>
        <v>59500</v>
      </c>
    </row>
    <row r="48" spans="1:13" s="395" customFormat="1" ht="55.5" customHeight="1">
      <c r="A48" s="366">
        <v>1</v>
      </c>
      <c r="B48" s="367" t="s">
        <v>907</v>
      </c>
      <c r="C48" s="418" t="s">
        <v>1038</v>
      </c>
      <c r="D48" s="366">
        <v>2023</v>
      </c>
      <c r="E48" s="366">
        <v>2026</v>
      </c>
      <c r="F48" s="418" t="s">
        <v>1039</v>
      </c>
      <c r="G48" s="403">
        <v>75000</v>
      </c>
      <c r="H48" s="403">
        <v>75000</v>
      </c>
      <c r="I48" s="403">
        <v>72750</v>
      </c>
      <c r="J48" s="403">
        <v>55750</v>
      </c>
      <c r="K48" s="403">
        <v>55750</v>
      </c>
      <c r="L48" s="403">
        <v>19250</v>
      </c>
      <c r="M48" s="403">
        <v>18000</v>
      </c>
    </row>
    <row r="49" spans="1:13" s="395" customFormat="1" ht="56.25" customHeight="1">
      <c r="A49" s="366">
        <v>2</v>
      </c>
      <c r="B49" s="367" t="s">
        <v>908</v>
      </c>
      <c r="C49" s="418" t="s">
        <v>963</v>
      </c>
      <c r="D49" s="366">
        <v>2023</v>
      </c>
      <c r="E49" s="366">
        <v>2026</v>
      </c>
      <c r="F49" s="418" t="s">
        <v>1040</v>
      </c>
      <c r="G49" s="403">
        <v>75000</v>
      </c>
      <c r="H49" s="403">
        <v>75000</v>
      </c>
      <c r="I49" s="403">
        <v>72750</v>
      </c>
      <c r="J49" s="403">
        <v>59750</v>
      </c>
      <c r="K49" s="403">
        <v>59750</v>
      </c>
      <c r="L49" s="403">
        <v>15250</v>
      </c>
      <c r="M49" s="403">
        <v>14500</v>
      </c>
    </row>
    <row r="50" spans="1:13" s="395" customFormat="1" ht="38.25">
      <c r="A50" s="366">
        <v>3</v>
      </c>
      <c r="B50" s="367" t="s">
        <v>1041</v>
      </c>
      <c r="C50" s="418" t="s">
        <v>1042</v>
      </c>
      <c r="D50" s="366">
        <v>2024</v>
      </c>
      <c r="E50" s="366">
        <v>2026</v>
      </c>
      <c r="F50" s="418" t="s">
        <v>1043</v>
      </c>
      <c r="G50" s="403">
        <v>20000</v>
      </c>
      <c r="H50" s="403">
        <v>20000</v>
      </c>
      <c r="I50" s="403">
        <v>20000</v>
      </c>
      <c r="J50" s="403">
        <v>10000</v>
      </c>
      <c r="K50" s="403">
        <v>10000</v>
      </c>
      <c r="L50" s="403">
        <v>10000</v>
      </c>
      <c r="M50" s="403">
        <v>9500</v>
      </c>
    </row>
    <row r="51" spans="1:13" s="395" customFormat="1" ht="79.5" customHeight="1">
      <c r="A51" s="366">
        <v>4</v>
      </c>
      <c r="B51" s="367" t="s">
        <v>909</v>
      </c>
      <c r="C51" s="418" t="s">
        <v>1027</v>
      </c>
      <c r="D51" s="366">
        <v>2022</v>
      </c>
      <c r="E51" s="366">
        <v>2026</v>
      </c>
      <c r="F51" s="418" t="s">
        <v>1044</v>
      </c>
      <c r="G51" s="403">
        <v>340000</v>
      </c>
      <c r="H51" s="403">
        <v>130000</v>
      </c>
      <c r="I51" s="403">
        <v>130000</v>
      </c>
      <c r="J51" s="403">
        <v>115000</v>
      </c>
      <c r="K51" s="403">
        <v>115000</v>
      </c>
      <c r="L51" s="403">
        <v>15000</v>
      </c>
      <c r="M51" s="403">
        <v>15000</v>
      </c>
    </row>
    <row r="52" spans="1:13" s="395" customFormat="1" ht="30" customHeight="1">
      <c r="A52" s="366">
        <v>5</v>
      </c>
      <c r="B52" s="367" t="s">
        <v>899</v>
      </c>
      <c r="C52" s="418" t="s">
        <v>1045</v>
      </c>
      <c r="D52" s="366">
        <v>2023</v>
      </c>
      <c r="E52" s="366">
        <v>2026</v>
      </c>
      <c r="F52" s="418" t="s">
        <v>1026</v>
      </c>
      <c r="G52" s="403">
        <v>45000</v>
      </c>
      <c r="H52" s="403">
        <v>45000</v>
      </c>
      <c r="I52" s="403">
        <v>43874</v>
      </c>
      <c r="J52" s="403">
        <v>41874</v>
      </c>
      <c r="K52" s="403">
        <v>41874</v>
      </c>
      <c r="L52" s="403">
        <v>3126</v>
      </c>
      <c r="M52" s="403">
        <v>2500</v>
      </c>
    </row>
    <row r="53" spans="1:13" s="417" customFormat="1" ht="27">
      <c r="A53" s="363" t="s">
        <v>1197</v>
      </c>
      <c r="B53" s="364" t="s">
        <v>937</v>
      </c>
      <c r="C53" s="415"/>
      <c r="D53" s="363"/>
      <c r="E53" s="363"/>
      <c r="F53" s="415"/>
      <c r="G53" s="416">
        <v>333700</v>
      </c>
      <c r="H53" s="416">
        <v>300939</v>
      </c>
      <c r="I53" s="416">
        <v>184939</v>
      </c>
      <c r="J53" s="416">
        <v>153113.5</v>
      </c>
      <c r="K53" s="416">
        <v>120352.5</v>
      </c>
      <c r="L53" s="416">
        <v>180586.5</v>
      </c>
      <c r="M53" s="416">
        <f>SUBTOTAL(9,M54:M62)</f>
        <v>143000</v>
      </c>
    </row>
    <row r="54" spans="1:13" s="395" customFormat="1" ht="31.5" customHeight="1">
      <c r="A54" s="366">
        <v>1</v>
      </c>
      <c r="B54" s="367" t="s">
        <v>1046</v>
      </c>
      <c r="C54" s="418" t="s">
        <v>990</v>
      </c>
      <c r="D54" s="366">
        <v>2024</v>
      </c>
      <c r="E54" s="366">
        <v>2026</v>
      </c>
      <c r="F54" s="418" t="s">
        <v>928</v>
      </c>
      <c r="G54" s="403">
        <v>20000</v>
      </c>
      <c r="H54" s="403">
        <v>20000</v>
      </c>
      <c r="I54" s="403">
        <v>20000</v>
      </c>
      <c r="J54" s="403">
        <v>11000</v>
      </c>
      <c r="K54" s="403">
        <v>11000</v>
      </c>
      <c r="L54" s="403">
        <v>9000</v>
      </c>
      <c r="M54" s="403">
        <v>8500</v>
      </c>
    </row>
    <row r="55" spans="1:13" s="395" customFormat="1" ht="38.25">
      <c r="A55" s="366">
        <v>2</v>
      </c>
      <c r="B55" s="367" t="s">
        <v>1047</v>
      </c>
      <c r="C55" s="418" t="s">
        <v>1013</v>
      </c>
      <c r="D55" s="366">
        <v>2024</v>
      </c>
      <c r="E55" s="366">
        <v>2026</v>
      </c>
      <c r="F55" s="418" t="s">
        <v>928</v>
      </c>
      <c r="G55" s="403">
        <v>48000</v>
      </c>
      <c r="H55" s="403">
        <v>48000</v>
      </c>
      <c r="I55" s="403">
        <v>30000</v>
      </c>
      <c r="J55" s="403">
        <v>17000</v>
      </c>
      <c r="K55" s="403">
        <v>17000</v>
      </c>
      <c r="L55" s="403">
        <v>31000</v>
      </c>
      <c r="M55" s="403">
        <v>29500</v>
      </c>
    </row>
    <row r="56" spans="1:13" s="395" customFormat="1" ht="81.75" customHeight="1">
      <c r="A56" s="366">
        <v>3</v>
      </c>
      <c r="B56" s="367" t="s">
        <v>1048</v>
      </c>
      <c r="C56" s="418" t="s">
        <v>931</v>
      </c>
      <c r="D56" s="366">
        <v>2024</v>
      </c>
      <c r="E56" s="366">
        <v>2026</v>
      </c>
      <c r="F56" s="418" t="s">
        <v>1049</v>
      </c>
      <c r="G56" s="403">
        <v>43000</v>
      </c>
      <c r="H56" s="403">
        <v>43000</v>
      </c>
      <c r="I56" s="403">
        <v>20500</v>
      </c>
      <c r="J56" s="403">
        <v>5500</v>
      </c>
      <c r="K56" s="403">
        <v>5500</v>
      </c>
      <c r="L56" s="403">
        <v>37500</v>
      </c>
      <c r="M56" s="403">
        <v>35000</v>
      </c>
    </row>
    <row r="57" spans="1:13" s="395" customFormat="1" ht="55.5" customHeight="1">
      <c r="A57" s="366">
        <v>4</v>
      </c>
      <c r="B57" s="367" t="s">
        <v>1050</v>
      </c>
      <c r="C57" s="418" t="s">
        <v>946</v>
      </c>
      <c r="D57" s="366">
        <v>2025</v>
      </c>
      <c r="E57" s="366">
        <v>2026</v>
      </c>
      <c r="F57" s="418" t="s">
        <v>1051</v>
      </c>
      <c r="G57" s="403">
        <v>19500</v>
      </c>
      <c r="H57" s="403">
        <v>19500</v>
      </c>
      <c r="I57" s="403">
        <v>10000</v>
      </c>
      <c r="J57" s="403">
        <v>10000</v>
      </c>
      <c r="K57" s="403">
        <v>10000</v>
      </c>
      <c r="L57" s="403">
        <v>9500</v>
      </c>
      <c r="M57" s="403">
        <v>9000</v>
      </c>
    </row>
    <row r="58" spans="1:13" s="395" customFormat="1" ht="30.75" customHeight="1">
      <c r="A58" s="366">
        <v>5</v>
      </c>
      <c r="B58" s="367" t="s">
        <v>1052</v>
      </c>
      <c r="C58" s="418" t="s">
        <v>931</v>
      </c>
      <c r="D58" s="366">
        <v>2025</v>
      </c>
      <c r="E58" s="366">
        <v>2027</v>
      </c>
      <c r="F58" s="418" t="s">
        <v>1053</v>
      </c>
      <c r="G58" s="403">
        <v>30000</v>
      </c>
      <c r="H58" s="403">
        <v>30000</v>
      </c>
      <c r="I58" s="403">
        <v>10000</v>
      </c>
      <c r="J58" s="403">
        <v>10000</v>
      </c>
      <c r="K58" s="403">
        <v>10000</v>
      </c>
      <c r="L58" s="403">
        <v>20000</v>
      </c>
      <c r="M58" s="403">
        <v>11000</v>
      </c>
    </row>
    <row r="59" spans="1:13" s="395" customFormat="1" ht="30.75" customHeight="1">
      <c r="A59" s="366">
        <v>6</v>
      </c>
      <c r="B59" s="367" t="s">
        <v>1054</v>
      </c>
      <c r="C59" s="418" t="s">
        <v>1055</v>
      </c>
      <c r="D59" s="366">
        <v>2025</v>
      </c>
      <c r="E59" s="366">
        <v>2027</v>
      </c>
      <c r="F59" s="418" t="s">
        <v>1056</v>
      </c>
      <c r="G59" s="403">
        <v>32000</v>
      </c>
      <c r="H59" s="403">
        <v>32000</v>
      </c>
      <c r="I59" s="403">
        <v>8000</v>
      </c>
      <c r="J59" s="403">
        <v>8000</v>
      </c>
      <c r="K59" s="403">
        <v>8000</v>
      </c>
      <c r="L59" s="403">
        <v>24000</v>
      </c>
      <c r="M59" s="403">
        <v>11000</v>
      </c>
    </row>
    <row r="60" spans="1:13" s="395" customFormat="1" ht="30.75" customHeight="1">
      <c r="A60" s="366">
        <v>7</v>
      </c>
      <c r="B60" s="367" t="s">
        <v>1057</v>
      </c>
      <c r="C60" s="418" t="s">
        <v>1058</v>
      </c>
      <c r="D60" s="366">
        <v>2025</v>
      </c>
      <c r="E60" s="366">
        <v>2027</v>
      </c>
      <c r="F60" s="418" t="s">
        <v>1059</v>
      </c>
      <c r="G60" s="403">
        <v>25000</v>
      </c>
      <c r="H60" s="403">
        <v>25000</v>
      </c>
      <c r="I60" s="403">
        <v>3000</v>
      </c>
      <c r="J60" s="403">
        <v>3000</v>
      </c>
      <c r="K60" s="403">
        <v>3000</v>
      </c>
      <c r="L60" s="403">
        <v>22000</v>
      </c>
      <c r="M60" s="403">
        <v>13000</v>
      </c>
    </row>
    <row r="61" spans="1:13" s="395" customFormat="1" ht="53.25" customHeight="1">
      <c r="A61" s="366">
        <v>8</v>
      </c>
      <c r="B61" s="367" t="s">
        <v>1060</v>
      </c>
      <c r="C61" s="418" t="s">
        <v>1061</v>
      </c>
      <c r="D61" s="366">
        <v>2022</v>
      </c>
      <c r="E61" s="366">
        <v>2026</v>
      </c>
      <c r="F61" s="418" t="s">
        <v>1062</v>
      </c>
      <c r="G61" s="403">
        <v>60000</v>
      </c>
      <c r="H61" s="403">
        <v>27239</v>
      </c>
      <c r="I61" s="403">
        <v>27239</v>
      </c>
      <c r="J61" s="403">
        <v>54474.5</v>
      </c>
      <c r="K61" s="403">
        <v>21713.5</v>
      </c>
      <c r="L61" s="403">
        <v>5525.5</v>
      </c>
      <c r="M61" s="403">
        <v>5000</v>
      </c>
    </row>
    <row r="62" spans="1:13" s="395" customFormat="1" ht="38.25">
      <c r="A62" s="366">
        <v>9</v>
      </c>
      <c r="B62" s="367" t="s">
        <v>1063</v>
      </c>
      <c r="C62" s="418" t="s">
        <v>1064</v>
      </c>
      <c r="D62" s="366">
        <v>2023</v>
      </c>
      <c r="E62" s="366">
        <v>2026</v>
      </c>
      <c r="F62" s="418" t="s">
        <v>1065</v>
      </c>
      <c r="G62" s="403">
        <v>56200</v>
      </c>
      <c r="H62" s="403">
        <v>56200</v>
      </c>
      <c r="I62" s="403">
        <v>56200</v>
      </c>
      <c r="J62" s="403">
        <v>34139</v>
      </c>
      <c r="K62" s="403">
        <v>34139</v>
      </c>
      <c r="L62" s="403">
        <v>22061</v>
      </c>
      <c r="M62" s="403">
        <v>21000</v>
      </c>
    </row>
    <row r="63" spans="1:13" s="417" customFormat="1" ht="13.5">
      <c r="A63" s="363" t="s">
        <v>1198</v>
      </c>
      <c r="B63" s="364" t="s">
        <v>944</v>
      </c>
      <c r="C63" s="415"/>
      <c r="D63" s="363"/>
      <c r="E63" s="363"/>
      <c r="F63" s="415"/>
      <c r="G63" s="416">
        <v>1598604.4480000001</v>
      </c>
      <c r="H63" s="416">
        <v>1059126.4479999999</v>
      </c>
      <c r="I63" s="416">
        <v>823938</v>
      </c>
      <c r="J63" s="416">
        <v>847318.54800000007</v>
      </c>
      <c r="K63" s="416">
        <v>615840.54799999995</v>
      </c>
      <c r="L63" s="416">
        <v>558496.89999999991</v>
      </c>
      <c r="M63" s="416">
        <f>SUBTOTAL(9,M64:M91)</f>
        <v>369464</v>
      </c>
    </row>
    <row r="64" spans="1:13" s="395" customFormat="1" ht="56.25" customHeight="1">
      <c r="A64" s="366">
        <v>1</v>
      </c>
      <c r="B64" s="367" t="s">
        <v>893</v>
      </c>
      <c r="C64" s="418" t="s">
        <v>1066</v>
      </c>
      <c r="D64" s="366">
        <v>2023</v>
      </c>
      <c r="E64" s="366">
        <v>2026</v>
      </c>
      <c r="F64" s="418" t="s">
        <v>1067</v>
      </c>
      <c r="G64" s="403">
        <v>120000</v>
      </c>
      <c r="H64" s="403">
        <v>120000</v>
      </c>
      <c r="I64" s="403">
        <v>116400</v>
      </c>
      <c r="J64" s="403">
        <v>96400</v>
      </c>
      <c r="K64" s="403">
        <v>96400</v>
      </c>
      <c r="L64" s="403">
        <v>23600</v>
      </c>
      <c r="M64" s="403">
        <v>22500</v>
      </c>
    </row>
    <row r="65" spans="1:13" s="395" customFormat="1" ht="66.75" customHeight="1">
      <c r="A65" s="366">
        <v>2</v>
      </c>
      <c r="B65" s="367" t="s">
        <v>897</v>
      </c>
      <c r="C65" s="418" t="s">
        <v>931</v>
      </c>
      <c r="D65" s="366">
        <v>2023</v>
      </c>
      <c r="E65" s="366">
        <v>2026</v>
      </c>
      <c r="F65" s="418" t="s">
        <v>1068</v>
      </c>
      <c r="G65" s="403">
        <v>20000</v>
      </c>
      <c r="H65" s="403">
        <v>20000</v>
      </c>
      <c r="I65" s="403">
        <v>19400</v>
      </c>
      <c r="J65" s="403">
        <v>14400</v>
      </c>
      <c r="K65" s="403">
        <v>14400</v>
      </c>
      <c r="L65" s="403">
        <v>5600</v>
      </c>
      <c r="M65" s="403">
        <v>5000</v>
      </c>
    </row>
    <row r="66" spans="1:13" s="395" customFormat="1" ht="54.75" customHeight="1">
      <c r="A66" s="366">
        <v>3</v>
      </c>
      <c r="B66" s="367" t="s">
        <v>895</v>
      </c>
      <c r="C66" s="418" t="s">
        <v>958</v>
      </c>
      <c r="D66" s="366">
        <v>2023</v>
      </c>
      <c r="E66" s="366">
        <v>2026</v>
      </c>
      <c r="F66" s="418" t="s">
        <v>1069</v>
      </c>
      <c r="G66" s="403">
        <v>28000</v>
      </c>
      <c r="H66" s="403">
        <v>28000</v>
      </c>
      <c r="I66" s="403">
        <v>27160</v>
      </c>
      <c r="J66" s="403">
        <v>22160</v>
      </c>
      <c r="K66" s="403">
        <v>22160</v>
      </c>
      <c r="L66" s="403">
        <v>5840</v>
      </c>
      <c r="M66" s="403">
        <v>5500</v>
      </c>
    </row>
    <row r="67" spans="1:13" s="395" customFormat="1" ht="56.25" customHeight="1">
      <c r="A67" s="366">
        <v>4</v>
      </c>
      <c r="B67" s="367" t="s">
        <v>896</v>
      </c>
      <c r="C67" s="418" t="s">
        <v>939</v>
      </c>
      <c r="D67" s="366">
        <v>2023</v>
      </c>
      <c r="E67" s="366">
        <v>2026</v>
      </c>
      <c r="F67" s="418" t="s">
        <v>1070</v>
      </c>
      <c r="G67" s="403">
        <v>40000</v>
      </c>
      <c r="H67" s="403">
        <v>40000</v>
      </c>
      <c r="I67" s="403">
        <v>38800</v>
      </c>
      <c r="J67" s="403">
        <v>33800</v>
      </c>
      <c r="K67" s="403">
        <v>33800</v>
      </c>
      <c r="L67" s="403">
        <v>6200</v>
      </c>
      <c r="M67" s="403">
        <v>6000</v>
      </c>
    </row>
    <row r="68" spans="1:13" s="395" customFormat="1" ht="53.25" customHeight="1">
      <c r="A68" s="366">
        <v>5</v>
      </c>
      <c r="B68" s="367" t="s">
        <v>894</v>
      </c>
      <c r="C68" s="418" t="s">
        <v>949</v>
      </c>
      <c r="D68" s="366">
        <v>2023</v>
      </c>
      <c r="E68" s="366">
        <v>2026</v>
      </c>
      <c r="F68" s="418" t="s">
        <v>1071</v>
      </c>
      <c r="G68" s="403">
        <v>47500</v>
      </c>
      <c r="H68" s="403">
        <v>47500</v>
      </c>
      <c r="I68" s="403">
        <v>46300</v>
      </c>
      <c r="J68" s="403">
        <v>39800</v>
      </c>
      <c r="K68" s="403">
        <v>39800</v>
      </c>
      <c r="L68" s="403">
        <v>7700</v>
      </c>
      <c r="M68" s="403">
        <v>7200</v>
      </c>
    </row>
    <row r="69" spans="1:13" s="395" customFormat="1" ht="38.25">
      <c r="A69" s="366">
        <v>6</v>
      </c>
      <c r="B69" s="367" t="s">
        <v>898</v>
      </c>
      <c r="C69" s="418" t="s">
        <v>949</v>
      </c>
      <c r="D69" s="366">
        <v>2023</v>
      </c>
      <c r="E69" s="366">
        <v>2026</v>
      </c>
      <c r="F69" s="418" t="s">
        <v>1026</v>
      </c>
      <c r="G69" s="403">
        <v>27500</v>
      </c>
      <c r="H69" s="403">
        <v>27500</v>
      </c>
      <c r="I69" s="403">
        <v>27500</v>
      </c>
      <c r="J69" s="403">
        <v>15180</v>
      </c>
      <c r="K69" s="403">
        <v>15180</v>
      </c>
      <c r="L69" s="403">
        <v>12320</v>
      </c>
      <c r="M69" s="403">
        <v>11500</v>
      </c>
    </row>
    <row r="70" spans="1:13" s="395" customFormat="1" ht="53.25" customHeight="1">
      <c r="A70" s="366">
        <v>7</v>
      </c>
      <c r="B70" s="367" t="s">
        <v>1072</v>
      </c>
      <c r="C70" s="418" t="s">
        <v>1073</v>
      </c>
      <c r="D70" s="366">
        <v>2024</v>
      </c>
      <c r="E70" s="366">
        <v>2026</v>
      </c>
      <c r="F70" s="418" t="s">
        <v>1074</v>
      </c>
      <c r="G70" s="403">
        <v>85000</v>
      </c>
      <c r="H70" s="403">
        <v>85000</v>
      </c>
      <c r="I70" s="403">
        <v>43800</v>
      </c>
      <c r="J70" s="403">
        <v>35800</v>
      </c>
      <c r="K70" s="403">
        <v>35800</v>
      </c>
      <c r="L70" s="403">
        <v>49200</v>
      </c>
      <c r="M70" s="403">
        <v>48500</v>
      </c>
    </row>
    <row r="71" spans="1:13" s="395" customFormat="1" ht="54.75" customHeight="1">
      <c r="A71" s="366">
        <v>8</v>
      </c>
      <c r="B71" s="367" t="s">
        <v>1075</v>
      </c>
      <c r="C71" s="418" t="s">
        <v>1027</v>
      </c>
      <c r="D71" s="366">
        <v>2025</v>
      </c>
      <c r="E71" s="366">
        <v>2027</v>
      </c>
      <c r="F71" s="418" t="s">
        <v>1076</v>
      </c>
      <c r="G71" s="403">
        <v>25000</v>
      </c>
      <c r="H71" s="403">
        <v>25000</v>
      </c>
      <c r="I71" s="403">
        <v>11000</v>
      </c>
      <c r="J71" s="403">
        <v>11000</v>
      </c>
      <c r="K71" s="403">
        <v>11000</v>
      </c>
      <c r="L71" s="403">
        <v>14000</v>
      </c>
      <c r="M71" s="403">
        <v>8000</v>
      </c>
    </row>
    <row r="72" spans="1:13" s="395" customFormat="1" ht="55.5" customHeight="1">
      <c r="A72" s="366">
        <v>9</v>
      </c>
      <c r="B72" s="367" t="s">
        <v>1077</v>
      </c>
      <c r="C72" s="418" t="s">
        <v>1078</v>
      </c>
      <c r="D72" s="366">
        <v>2025</v>
      </c>
      <c r="E72" s="366">
        <v>2027</v>
      </c>
      <c r="F72" s="418" t="s">
        <v>1079</v>
      </c>
      <c r="G72" s="403">
        <v>30000</v>
      </c>
      <c r="H72" s="403">
        <v>30000</v>
      </c>
      <c r="I72" s="403">
        <v>8000</v>
      </c>
      <c r="J72" s="403">
        <v>8000</v>
      </c>
      <c r="K72" s="403">
        <v>8000</v>
      </c>
      <c r="L72" s="403">
        <v>22000</v>
      </c>
      <c r="M72" s="403">
        <v>10000</v>
      </c>
    </row>
    <row r="73" spans="1:13" s="395" customFormat="1" ht="56.25" customHeight="1">
      <c r="A73" s="366">
        <v>10</v>
      </c>
      <c r="B73" s="367" t="s">
        <v>1080</v>
      </c>
      <c r="C73" s="418" t="s">
        <v>1081</v>
      </c>
      <c r="D73" s="366">
        <v>2025</v>
      </c>
      <c r="E73" s="366">
        <v>2027</v>
      </c>
      <c r="F73" s="418" t="s">
        <v>1082</v>
      </c>
      <c r="G73" s="403">
        <v>45000</v>
      </c>
      <c r="H73" s="403">
        <v>45000</v>
      </c>
      <c r="I73" s="403">
        <v>15000</v>
      </c>
      <c r="J73" s="403">
        <v>15000</v>
      </c>
      <c r="K73" s="403">
        <v>15000</v>
      </c>
      <c r="L73" s="403">
        <v>30000</v>
      </c>
      <c r="M73" s="403">
        <v>14000</v>
      </c>
    </row>
    <row r="74" spans="1:13" s="395" customFormat="1" ht="55.5" customHeight="1">
      <c r="A74" s="366">
        <v>11</v>
      </c>
      <c r="B74" s="367" t="s">
        <v>1083</v>
      </c>
      <c r="C74" s="418" t="s">
        <v>1058</v>
      </c>
      <c r="D74" s="366">
        <v>2025</v>
      </c>
      <c r="E74" s="366">
        <v>2027</v>
      </c>
      <c r="F74" s="418" t="s">
        <v>1084</v>
      </c>
      <c r="G74" s="403">
        <v>13000</v>
      </c>
      <c r="H74" s="403">
        <v>13000</v>
      </c>
      <c r="I74" s="403">
        <v>8000</v>
      </c>
      <c r="J74" s="403">
        <v>8000</v>
      </c>
      <c r="K74" s="403">
        <v>8000</v>
      </c>
      <c r="L74" s="403">
        <v>5000</v>
      </c>
      <c r="M74" s="403">
        <v>3000</v>
      </c>
    </row>
    <row r="75" spans="1:13" s="395" customFormat="1" ht="31.5" customHeight="1">
      <c r="A75" s="366">
        <v>12</v>
      </c>
      <c r="B75" s="367" t="s">
        <v>1085</v>
      </c>
      <c r="C75" s="418" t="s">
        <v>963</v>
      </c>
      <c r="D75" s="366">
        <v>2025</v>
      </c>
      <c r="E75" s="366">
        <v>2027</v>
      </c>
      <c r="F75" s="418" t="s">
        <v>1086</v>
      </c>
      <c r="G75" s="403">
        <v>52000</v>
      </c>
      <c r="H75" s="403">
        <v>52000</v>
      </c>
      <c r="I75" s="403">
        <v>20000</v>
      </c>
      <c r="J75" s="403">
        <v>20000</v>
      </c>
      <c r="K75" s="403">
        <v>20000</v>
      </c>
      <c r="L75" s="403">
        <v>32000</v>
      </c>
      <c r="M75" s="403">
        <v>18000</v>
      </c>
    </row>
    <row r="76" spans="1:13" s="395" customFormat="1" ht="55.5" customHeight="1">
      <c r="A76" s="366">
        <v>13</v>
      </c>
      <c r="B76" s="367" t="s">
        <v>1087</v>
      </c>
      <c r="C76" s="418" t="s">
        <v>1088</v>
      </c>
      <c r="D76" s="366">
        <v>2025</v>
      </c>
      <c r="E76" s="366">
        <v>2027</v>
      </c>
      <c r="F76" s="418" t="s">
        <v>1089</v>
      </c>
      <c r="G76" s="403">
        <v>65000</v>
      </c>
      <c r="H76" s="403">
        <v>65000</v>
      </c>
      <c r="I76" s="403">
        <v>26000</v>
      </c>
      <c r="J76" s="403">
        <v>26000</v>
      </c>
      <c r="K76" s="403">
        <v>26000</v>
      </c>
      <c r="L76" s="403">
        <v>39000</v>
      </c>
      <c r="M76" s="403">
        <v>20000</v>
      </c>
    </row>
    <row r="77" spans="1:13" s="395" customFormat="1" ht="54.75" customHeight="1">
      <c r="A77" s="366">
        <v>14</v>
      </c>
      <c r="B77" s="367" t="s">
        <v>1090</v>
      </c>
      <c r="C77" s="418" t="s">
        <v>1042</v>
      </c>
      <c r="D77" s="366">
        <v>2025</v>
      </c>
      <c r="E77" s="366">
        <v>2027</v>
      </c>
      <c r="F77" s="418" t="s">
        <v>1091</v>
      </c>
      <c r="G77" s="403">
        <v>60000</v>
      </c>
      <c r="H77" s="403">
        <v>60000</v>
      </c>
      <c r="I77" s="403">
        <v>20000</v>
      </c>
      <c r="J77" s="403">
        <v>20000</v>
      </c>
      <c r="K77" s="403">
        <v>20000</v>
      </c>
      <c r="L77" s="403">
        <v>40000</v>
      </c>
      <c r="M77" s="403">
        <v>20000</v>
      </c>
    </row>
    <row r="78" spans="1:13" s="395" customFormat="1" ht="84" customHeight="1">
      <c r="A78" s="366">
        <v>15</v>
      </c>
      <c r="B78" s="367" t="s">
        <v>900</v>
      </c>
      <c r="C78" s="418" t="s">
        <v>1013</v>
      </c>
      <c r="D78" s="366">
        <v>2022</v>
      </c>
      <c r="E78" s="366">
        <v>2026</v>
      </c>
      <c r="F78" s="418" t="s">
        <v>1092</v>
      </c>
      <c r="G78" s="403">
        <v>43000</v>
      </c>
      <c r="H78" s="403">
        <v>43000</v>
      </c>
      <c r="I78" s="403">
        <v>42137</v>
      </c>
      <c r="J78" s="403">
        <v>32087</v>
      </c>
      <c r="K78" s="403">
        <v>32087</v>
      </c>
      <c r="L78" s="403">
        <v>10913</v>
      </c>
      <c r="M78" s="403">
        <v>10000</v>
      </c>
    </row>
    <row r="79" spans="1:13" s="395" customFormat="1" ht="57" customHeight="1">
      <c r="A79" s="366">
        <v>16</v>
      </c>
      <c r="B79" s="367" t="s">
        <v>1093</v>
      </c>
      <c r="C79" s="418" t="s">
        <v>1042</v>
      </c>
      <c r="D79" s="366">
        <v>2023</v>
      </c>
      <c r="E79" s="366">
        <v>2026</v>
      </c>
      <c r="F79" s="418" t="s">
        <v>1094</v>
      </c>
      <c r="G79" s="403">
        <v>33500</v>
      </c>
      <c r="H79" s="403">
        <v>33500</v>
      </c>
      <c r="I79" s="403">
        <v>29100</v>
      </c>
      <c r="J79" s="403">
        <v>29100</v>
      </c>
      <c r="K79" s="403">
        <v>29100</v>
      </c>
      <c r="L79" s="403">
        <v>4400</v>
      </c>
      <c r="M79" s="403">
        <v>3500</v>
      </c>
    </row>
    <row r="80" spans="1:13" s="395" customFormat="1" ht="38.25">
      <c r="A80" s="366">
        <v>17</v>
      </c>
      <c r="B80" s="367" t="s">
        <v>1095</v>
      </c>
      <c r="C80" s="418" t="s">
        <v>1096</v>
      </c>
      <c r="D80" s="366">
        <v>2023</v>
      </c>
      <c r="E80" s="366">
        <v>2026</v>
      </c>
      <c r="F80" s="418" t="s">
        <v>1097</v>
      </c>
      <c r="G80" s="403">
        <v>230000</v>
      </c>
      <c r="H80" s="403">
        <v>27000</v>
      </c>
      <c r="I80" s="403">
        <v>0</v>
      </c>
      <c r="J80" s="403">
        <v>0</v>
      </c>
      <c r="K80" s="403">
        <v>0</v>
      </c>
      <c r="L80" s="403">
        <v>27000</v>
      </c>
      <c r="M80" s="403">
        <v>10000</v>
      </c>
    </row>
    <row r="81" spans="1:13" s="395" customFormat="1" ht="56.25" customHeight="1">
      <c r="A81" s="366">
        <v>18</v>
      </c>
      <c r="B81" s="367" t="s">
        <v>1098</v>
      </c>
      <c r="C81" s="418" t="s">
        <v>1099</v>
      </c>
      <c r="D81" s="366">
        <v>2023</v>
      </c>
      <c r="E81" s="366">
        <v>2026</v>
      </c>
      <c r="F81" s="418" t="s">
        <v>1100</v>
      </c>
      <c r="G81" s="403">
        <v>30000</v>
      </c>
      <c r="H81" s="403">
        <v>12000</v>
      </c>
      <c r="I81" s="403">
        <v>12000</v>
      </c>
      <c r="J81" s="403">
        <v>4000</v>
      </c>
      <c r="K81" s="403">
        <v>2000</v>
      </c>
      <c r="L81" s="403">
        <v>10000</v>
      </c>
      <c r="M81" s="403">
        <v>10000</v>
      </c>
    </row>
    <row r="82" spans="1:13" s="395" customFormat="1" ht="81.75" customHeight="1">
      <c r="A82" s="366">
        <v>19</v>
      </c>
      <c r="B82" s="367" t="s">
        <v>1101</v>
      </c>
      <c r="C82" s="418" t="s">
        <v>1102</v>
      </c>
      <c r="D82" s="366">
        <v>2022</v>
      </c>
      <c r="E82" s="366">
        <v>2026</v>
      </c>
      <c r="F82" s="418" t="s">
        <v>1103</v>
      </c>
      <c r="G82" s="403">
        <v>175000</v>
      </c>
      <c r="H82" s="403">
        <v>16171</v>
      </c>
      <c r="I82" s="403">
        <v>16171</v>
      </c>
      <c r="J82" s="403">
        <v>165559</v>
      </c>
      <c r="K82" s="403">
        <v>6730</v>
      </c>
      <c r="L82" s="403">
        <v>9441</v>
      </c>
      <c r="M82" s="403">
        <v>8500</v>
      </c>
    </row>
    <row r="83" spans="1:13" s="395" customFormat="1" ht="31.5" customHeight="1">
      <c r="A83" s="366">
        <v>20</v>
      </c>
      <c r="B83" s="367" t="s">
        <v>1104</v>
      </c>
      <c r="C83" s="418" t="s">
        <v>1105</v>
      </c>
      <c r="D83" s="366">
        <v>2024</v>
      </c>
      <c r="E83" s="366">
        <v>2026</v>
      </c>
      <c r="F83" s="418" t="s">
        <v>1106</v>
      </c>
      <c r="G83" s="403">
        <v>89689</v>
      </c>
      <c r="H83" s="403">
        <v>49040</v>
      </c>
      <c r="I83" s="403">
        <v>24174</v>
      </c>
      <c r="J83" s="403">
        <v>65873</v>
      </c>
      <c r="K83" s="403">
        <v>25224</v>
      </c>
      <c r="L83" s="403">
        <v>23816</v>
      </c>
      <c r="M83" s="403">
        <v>22000</v>
      </c>
    </row>
    <row r="84" spans="1:13" s="395" customFormat="1" ht="30" customHeight="1">
      <c r="A84" s="366">
        <v>21</v>
      </c>
      <c r="B84" s="367" t="s">
        <v>1107</v>
      </c>
      <c r="C84" s="418" t="s">
        <v>1108</v>
      </c>
      <c r="D84" s="366">
        <v>2023</v>
      </c>
      <c r="E84" s="366">
        <v>2026</v>
      </c>
      <c r="F84" s="418" t="s">
        <v>1109</v>
      </c>
      <c r="G84" s="403">
        <v>16615.448</v>
      </c>
      <c r="H84" s="403">
        <v>16615.448</v>
      </c>
      <c r="I84" s="403">
        <v>12000</v>
      </c>
      <c r="J84" s="403">
        <v>11999.897999999999</v>
      </c>
      <c r="K84" s="403">
        <v>11999.897999999999</v>
      </c>
      <c r="L84" s="403">
        <v>4615.5500000000011</v>
      </c>
      <c r="M84" s="403">
        <v>4000</v>
      </c>
    </row>
    <row r="85" spans="1:13" s="395" customFormat="1" ht="29.25" customHeight="1">
      <c r="A85" s="366">
        <v>22</v>
      </c>
      <c r="B85" s="367" t="s">
        <v>1110</v>
      </c>
      <c r="C85" s="418" t="s">
        <v>1111</v>
      </c>
      <c r="D85" s="366">
        <v>2022</v>
      </c>
      <c r="E85" s="366">
        <v>2026</v>
      </c>
      <c r="F85" s="418" t="s">
        <v>1112</v>
      </c>
      <c r="G85" s="403">
        <v>80000</v>
      </c>
      <c r="H85" s="403">
        <v>50000</v>
      </c>
      <c r="I85" s="403">
        <v>45000</v>
      </c>
      <c r="J85" s="403">
        <v>59095.65</v>
      </c>
      <c r="K85" s="403">
        <v>29095.65</v>
      </c>
      <c r="L85" s="403">
        <v>20904.349999999999</v>
      </c>
      <c r="M85" s="403">
        <v>18500</v>
      </c>
    </row>
    <row r="86" spans="1:13" s="395" customFormat="1" ht="51">
      <c r="A86" s="366">
        <v>23</v>
      </c>
      <c r="B86" s="367" t="s">
        <v>1113</v>
      </c>
      <c r="C86" s="418" t="s">
        <v>1114</v>
      </c>
      <c r="D86" s="366">
        <v>2023</v>
      </c>
      <c r="E86" s="366">
        <v>2024</v>
      </c>
      <c r="F86" s="418" t="s">
        <v>1115</v>
      </c>
      <c r="G86" s="403">
        <v>35800</v>
      </c>
      <c r="H86" s="403">
        <v>35800</v>
      </c>
      <c r="I86" s="403">
        <v>35800</v>
      </c>
      <c r="J86" s="403">
        <v>33092</v>
      </c>
      <c r="K86" s="403">
        <v>33092</v>
      </c>
      <c r="L86" s="403">
        <v>30764</v>
      </c>
      <c r="M86" s="403">
        <v>30764</v>
      </c>
    </row>
    <row r="87" spans="1:13" s="395" customFormat="1" ht="31.5" customHeight="1">
      <c r="A87" s="366">
        <v>24</v>
      </c>
      <c r="B87" s="367" t="s">
        <v>1116</v>
      </c>
      <c r="C87" s="418" t="s">
        <v>1117</v>
      </c>
      <c r="D87" s="366">
        <v>2023</v>
      </c>
      <c r="E87" s="366">
        <v>2026</v>
      </c>
      <c r="F87" s="418" t="s">
        <v>1118</v>
      </c>
      <c r="G87" s="403">
        <v>44000</v>
      </c>
      <c r="H87" s="403">
        <v>44000</v>
      </c>
      <c r="I87" s="403">
        <v>40696</v>
      </c>
      <c r="J87" s="403">
        <v>35155</v>
      </c>
      <c r="K87" s="403">
        <v>35155</v>
      </c>
      <c r="L87" s="403">
        <v>7000</v>
      </c>
      <c r="M87" s="403">
        <v>6500</v>
      </c>
    </row>
    <row r="88" spans="1:13" s="395" customFormat="1" ht="30" customHeight="1">
      <c r="A88" s="366">
        <v>25</v>
      </c>
      <c r="B88" s="367" t="s">
        <v>1119</v>
      </c>
      <c r="C88" s="418" t="s">
        <v>1064</v>
      </c>
      <c r="D88" s="366">
        <v>2023</v>
      </c>
      <c r="E88" s="366">
        <v>2027</v>
      </c>
      <c r="F88" s="418" t="s">
        <v>1120</v>
      </c>
      <c r="G88" s="403">
        <v>89000</v>
      </c>
      <c r="H88" s="403" t="s">
        <v>1121</v>
      </c>
      <c r="I88" s="403">
        <v>89000</v>
      </c>
      <c r="J88" s="403">
        <v>13142</v>
      </c>
      <c r="K88" s="403">
        <v>13142</v>
      </c>
      <c r="L88" s="403">
        <v>75858</v>
      </c>
      <c r="M88" s="403">
        <v>20000</v>
      </c>
    </row>
    <row r="89" spans="1:13" s="395" customFormat="1" ht="25.5">
      <c r="A89" s="366">
        <v>26</v>
      </c>
      <c r="B89" s="367" t="s">
        <v>1122</v>
      </c>
      <c r="C89" s="418" t="s">
        <v>1064</v>
      </c>
      <c r="D89" s="366">
        <v>2023</v>
      </c>
      <c r="E89" s="366">
        <v>2026</v>
      </c>
      <c r="F89" s="418" t="s">
        <v>1123</v>
      </c>
      <c r="G89" s="403">
        <v>24500</v>
      </c>
      <c r="H89" s="403">
        <v>24500</v>
      </c>
      <c r="I89" s="403">
        <v>24500</v>
      </c>
      <c r="J89" s="403">
        <v>17966</v>
      </c>
      <c r="K89" s="403">
        <v>17966</v>
      </c>
      <c r="L89" s="403">
        <v>6534</v>
      </c>
      <c r="M89" s="403">
        <v>6000</v>
      </c>
    </row>
    <row r="90" spans="1:13" s="395" customFormat="1" ht="51">
      <c r="A90" s="366">
        <v>27</v>
      </c>
      <c r="B90" s="367" t="s">
        <v>1124</v>
      </c>
      <c r="C90" s="418" t="s">
        <v>1064</v>
      </c>
      <c r="D90" s="366">
        <v>2023</v>
      </c>
      <c r="E90" s="366">
        <v>2026</v>
      </c>
      <c r="F90" s="418" t="s">
        <v>1125</v>
      </c>
      <c r="G90" s="403">
        <v>26000</v>
      </c>
      <c r="H90" s="403">
        <v>26000</v>
      </c>
      <c r="I90" s="403">
        <v>26000</v>
      </c>
      <c r="J90" s="403">
        <v>14709</v>
      </c>
      <c r="K90" s="403">
        <v>14709</v>
      </c>
      <c r="L90" s="403">
        <v>11291</v>
      </c>
      <c r="M90" s="403">
        <v>10500</v>
      </c>
    </row>
    <row r="91" spans="1:13" s="395" customFormat="1" ht="25.5">
      <c r="A91" s="366">
        <v>28</v>
      </c>
      <c r="B91" s="367" t="s">
        <v>1126</v>
      </c>
      <c r="C91" s="418" t="s">
        <v>1064</v>
      </c>
      <c r="D91" s="366">
        <v>2026</v>
      </c>
      <c r="E91" s="366">
        <v>2028</v>
      </c>
      <c r="F91" s="418" t="s">
        <v>1127</v>
      </c>
      <c r="G91" s="403">
        <v>23500</v>
      </c>
      <c r="H91" s="403">
        <v>23500</v>
      </c>
      <c r="I91" s="403">
        <v>0</v>
      </c>
      <c r="J91" s="403">
        <v>0</v>
      </c>
      <c r="K91" s="403">
        <v>0</v>
      </c>
      <c r="L91" s="403">
        <v>23500</v>
      </c>
      <c r="M91" s="403">
        <v>10000</v>
      </c>
    </row>
    <row r="92" spans="1:13" s="417" customFormat="1" ht="27">
      <c r="A92" s="363" t="s">
        <v>1199</v>
      </c>
      <c r="B92" s="364" t="s">
        <v>995</v>
      </c>
      <c r="C92" s="415"/>
      <c r="D92" s="363"/>
      <c r="E92" s="363"/>
      <c r="F92" s="415"/>
      <c r="G92" s="416">
        <v>223000</v>
      </c>
      <c r="H92" s="416">
        <v>138000</v>
      </c>
      <c r="I92" s="416">
        <v>198000</v>
      </c>
      <c r="J92" s="416">
        <v>162084.611</v>
      </c>
      <c r="K92" s="416">
        <v>77084.611000000004</v>
      </c>
      <c r="L92" s="416">
        <v>60915.388999999996</v>
      </c>
      <c r="M92" s="416">
        <f>SUBTOTAL(9,M93:M95)</f>
        <v>33600</v>
      </c>
    </row>
    <row r="93" spans="1:13" s="395" customFormat="1" ht="30" customHeight="1">
      <c r="A93" s="366">
        <v>1</v>
      </c>
      <c r="B93" s="367" t="s">
        <v>1128</v>
      </c>
      <c r="C93" s="418" t="s">
        <v>990</v>
      </c>
      <c r="D93" s="366">
        <v>2025</v>
      </c>
      <c r="E93" s="366">
        <v>2027</v>
      </c>
      <c r="F93" s="418" t="s">
        <v>1129</v>
      </c>
      <c r="G93" s="403">
        <v>35000</v>
      </c>
      <c r="H93" s="403">
        <v>35000</v>
      </c>
      <c r="I93" s="403">
        <v>10000</v>
      </c>
      <c r="J93" s="403">
        <v>10000</v>
      </c>
      <c r="K93" s="403">
        <v>10000</v>
      </c>
      <c r="L93" s="403">
        <v>25000</v>
      </c>
      <c r="M93" s="403">
        <v>6000</v>
      </c>
    </row>
    <row r="94" spans="1:13" s="395" customFormat="1" ht="30.75" customHeight="1">
      <c r="A94" s="366">
        <v>2</v>
      </c>
      <c r="B94" s="367" t="s">
        <v>1130</v>
      </c>
      <c r="C94" s="418" t="s">
        <v>1131</v>
      </c>
      <c r="D94" s="366">
        <v>2023</v>
      </c>
      <c r="E94" s="366">
        <v>2026</v>
      </c>
      <c r="F94" s="418" t="s">
        <v>1132</v>
      </c>
      <c r="G94" s="403">
        <v>25000</v>
      </c>
      <c r="H94" s="403">
        <v>25000</v>
      </c>
      <c r="I94" s="403">
        <v>25000</v>
      </c>
      <c r="J94" s="403">
        <v>12935</v>
      </c>
      <c r="K94" s="403">
        <v>12935</v>
      </c>
      <c r="L94" s="403">
        <v>12065</v>
      </c>
      <c r="M94" s="403">
        <v>9000</v>
      </c>
    </row>
    <row r="95" spans="1:13" s="395" customFormat="1" ht="105" customHeight="1">
      <c r="A95" s="366">
        <v>3</v>
      </c>
      <c r="B95" s="367" t="s">
        <v>1133</v>
      </c>
      <c r="C95" s="418" t="s">
        <v>1134</v>
      </c>
      <c r="D95" s="366">
        <v>2022</v>
      </c>
      <c r="E95" s="366">
        <v>2026</v>
      </c>
      <c r="F95" s="418" t="s">
        <v>1135</v>
      </c>
      <c r="G95" s="403">
        <v>163000</v>
      </c>
      <c r="H95" s="403">
        <v>78000</v>
      </c>
      <c r="I95" s="403">
        <v>163000</v>
      </c>
      <c r="J95" s="403">
        <v>139149.611</v>
      </c>
      <c r="K95" s="403">
        <v>54149.611000000004</v>
      </c>
      <c r="L95" s="403">
        <v>23850.388999999996</v>
      </c>
      <c r="M95" s="403">
        <v>18600</v>
      </c>
    </row>
    <row r="96" spans="1:13" s="417" customFormat="1" ht="13.5">
      <c r="A96" s="363" t="s">
        <v>1200</v>
      </c>
      <c r="B96" s="364" t="s">
        <v>1136</v>
      </c>
      <c r="C96" s="415"/>
      <c r="D96" s="363"/>
      <c r="E96" s="363"/>
      <c r="F96" s="415"/>
      <c r="G96" s="416">
        <v>434223.005</v>
      </c>
      <c r="H96" s="416">
        <v>201120.005</v>
      </c>
      <c r="I96" s="416">
        <v>299503</v>
      </c>
      <c r="J96" s="416">
        <v>299503</v>
      </c>
      <c r="K96" s="416">
        <v>66400</v>
      </c>
      <c r="L96" s="416">
        <v>134720</v>
      </c>
      <c r="M96" s="416">
        <f>SUBTOTAL(9,M97:M102)</f>
        <v>110500</v>
      </c>
    </row>
    <row r="97" spans="1:13" s="395" customFormat="1" ht="56.25" customHeight="1">
      <c r="A97" s="366">
        <v>1</v>
      </c>
      <c r="B97" s="367" t="s">
        <v>1137</v>
      </c>
      <c r="C97" s="418" t="s">
        <v>1013</v>
      </c>
      <c r="D97" s="366">
        <v>2025</v>
      </c>
      <c r="E97" s="366">
        <v>2026</v>
      </c>
      <c r="F97" s="418" t="s">
        <v>1138</v>
      </c>
      <c r="G97" s="403">
        <v>22000</v>
      </c>
      <c r="H97" s="403">
        <v>22000</v>
      </c>
      <c r="I97" s="403">
        <v>10000</v>
      </c>
      <c r="J97" s="403">
        <v>10000</v>
      </c>
      <c r="K97" s="403">
        <v>10000</v>
      </c>
      <c r="L97" s="403">
        <v>12000</v>
      </c>
      <c r="M97" s="403">
        <v>11500</v>
      </c>
    </row>
    <row r="98" spans="1:13" s="395" customFormat="1" ht="54.75" customHeight="1">
      <c r="A98" s="366">
        <v>2</v>
      </c>
      <c r="B98" s="367" t="s">
        <v>1139</v>
      </c>
      <c r="C98" s="418" t="s">
        <v>1013</v>
      </c>
      <c r="D98" s="366">
        <v>2025</v>
      </c>
      <c r="E98" s="366">
        <v>2026</v>
      </c>
      <c r="F98" s="418" t="s">
        <v>1140</v>
      </c>
      <c r="G98" s="403">
        <v>20261</v>
      </c>
      <c r="H98" s="403">
        <v>20261</v>
      </c>
      <c r="I98" s="403">
        <v>11400</v>
      </c>
      <c r="J98" s="403">
        <v>11400</v>
      </c>
      <c r="K98" s="403">
        <v>11400</v>
      </c>
      <c r="L98" s="403">
        <v>8861</v>
      </c>
      <c r="M98" s="403">
        <v>8000</v>
      </c>
    </row>
    <row r="99" spans="1:13" s="395" customFormat="1" ht="38.25">
      <c r="A99" s="366">
        <v>3</v>
      </c>
      <c r="B99" s="367" t="s">
        <v>1141</v>
      </c>
      <c r="C99" s="418" t="s">
        <v>1078</v>
      </c>
      <c r="D99" s="366">
        <v>2025</v>
      </c>
      <c r="E99" s="366">
        <v>2027</v>
      </c>
      <c r="F99" s="418" t="s">
        <v>1142</v>
      </c>
      <c r="G99" s="403">
        <v>24000</v>
      </c>
      <c r="H99" s="403">
        <v>24000</v>
      </c>
      <c r="I99" s="403">
        <v>10000</v>
      </c>
      <c r="J99" s="403">
        <v>10000</v>
      </c>
      <c r="K99" s="403">
        <v>10000</v>
      </c>
      <c r="L99" s="403">
        <v>14000</v>
      </c>
      <c r="M99" s="403">
        <v>7000</v>
      </c>
    </row>
    <row r="100" spans="1:13" s="395" customFormat="1" ht="30" customHeight="1">
      <c r="A100" s="366">
        <v>4</v>
      </c>
      <c r="B100" s="367" t="s">
        <v>1143</v>
      </c>
      <c r="C100" s="418" t="s">
        <v>963</v>
      </c>
      <c r="D100" s="366">
        <v>2025</v>
      </c>
      <c r="E100" s="366">
        <v>2026</v>
      </c>
      <c r="F100" s="418" t="s">
        <v>1144</v>
      </c>
      <c r="G100" s="403">
        <v>15000</v>
      </c>
      <c r="H100" s="403">
        <v>15000</v>
      </c>
      <c r="I100" s="403">
        <v>5000</v>
      </c>
      <c r="J100" s="403">
        <v>5000</v>
      </c>
      <c r="K100" s="403">
        <v>5000</v>
      </c>
      <c r="L100" s="403">
        <v>10000</v>
      </c>
      <c r="M100" s="403">
        <v>9000</v>
      </c>
    </row>
    <row r="101" spans="1:13" s="395" customFormat="1" ht="30" customHeight="1">
      <c r="A101" s="366">
        <v>5</v>
      </c>
      <c r="B101" s="367" t="s">
        <v>1145</v>
      </c>
      <c r="C101" s="418" t="s">
        <v>1013</v>
      </c>
      <c r="D101" s="366">
        <v>2025</v>
      </c>
      <c r="E101" s="366">
        <v>2027</v>
      </c>
      <c r="F101" s="418" t="s">
        <v>1146</v>
      </c>
      <c r="G101" s="403">
        <v>50000</v>
      </c>
      <c r="H101" s="403">
        <v>50000</v>
      </c>
      <c r="I101" s="403">
        <v>30000</v>
      </c>
      <c r="J101" s="403">
        <v>30000</v>
      </c>
      <c r="K101" s="403">
        <v>30000</v>
      </c>
      <c r="L101" s="403">
        <v>20000</v>
      </c>
      <c r="M101" s="403">
        <v>10000</v>
      </c>
    </row>
    <row r="102" spans="1:13" s="395" customFormat="1" ht="57.75" customHeight="1">
      <c r="A102" s="366">
        <v>6</v>
      </c>
      <c r="B102" s="367" t="s">
        <v>1147</v>
      </c>
      <c r="C102" s="418" t="s">
        <v>1148</v>
      </c>
      <c r="D102" s="366">
        <v>2023</v>
      </c>
      <c r="E102" s="366">
        <v>2026</v>
      </c>
      <c r="F102" s="418" t="s">
        <v>1149</v>
      </c>
      <c r="G102" s="403">
        <v>302962.005</v>
      </c>
      <c r="H102" s="403">
        <v>69859.005000000005</v>
      </c>
      <c r="I102" s="403">
        <v>233103</v>
      </c>
      <c r="J102" s="403">
        <v>233103</v>
      </c>
      <c r="K102" s="403">
        <v>0</v>
      </c>
      <c r="L102" s="403">
        <v>69859</v>
      </c>
      <c r="M102" s="403">
        <v>65000</v>
      </c>
    </row>
    <row r="103" spans="1:13" s="395" customFormat="1" ht="12.75">
      <c r="A103" s="349">
        <v>4</v>
      </c>
      <c r="B103" s="350" t="s">
        <v>1201</v>
      </c>
      <c r="C103" s="402"/>
      <c r="D103" s="358"/>
      <c r="E103" s="358"/>
      <c r="F103" s="402"/>
      <c r="G103" s="403"/>
      <c r="H103" s="403"/>
      <c r="I103" s="403"/>
      <c r="J103" s="403"/>
      <c r="K103" s="403"/>
      <c r="L103" s="403"/>
      <c r="M103" s="404">
        <f>70000+61000+280000</f>
        <v>411000</v>
      </c>
    </row>
    <row r="104" spans="1:13" s="395" customFormat="1" ht="12.75">
      <c r="A104" s="410" t="s">
        <v>15</v>
      </c>
      <c r="B104" s="411" t="s">
        <v>1202</v>
      </c>
      <c r="C104" s="412"/>
      <c r="D104" s="410"/>
      <c r="E104" s="410"/>
      <c r="F104" s="412"/>
      <c r="G104" s="413"/>
      <c r="H104" s="413"/>
      <c r="I104" s="413"/>
      <c r="J104" s="413"/>
      <c r="K104" s="413"/>
      <c r="L104" s="413"/>
      <c r="M104" s="413">
        <f>SUBTOTAL(9,M105:M161)</f>
        <v>257500</v>
      </c>
    </row>
    <row r="105" spans="1:13" s="409" customFormat="1" ht="12.75">
      <c r="A105" s="349">
        <v>1</v>
      </c>
      <c r="B105" s="350" t="s">
        <v>1203</v>
      </c>
      <c r="C105" s="401"/>
      <c r="D105" s="349"/>
      <c r="E105" s="349"/>
      <c r="F105" s="401"/>
      <c r="G105" s="404"/>
      <c r="H105" s="404"/>
      <c r="I105" s="404"/>
      <c r="J105" s="404"/>
      <c r="K105" s="404"/>
      <c r="L105" s="404"/>
      <c r="M105" s="404">
        <f>SUBTOTAL(9,M106:M157)</f>
        <v>135000</v>
      </c>
    </row>
    <row r="106" spans="1:13" s="417" customFormat="1" ht="13.5">
      <c r="A106" s="363" t="s">
        <v>28</v>
      </c>
      <c r="B106" s="364" t="s">
        <v>1204</v>
      </c>
      <c r="C106" s="415"/>
      <c r="D106" s="363"/>
      <c r="E106" s="363"/>
      <c r="F106" s="415"/>
      <c r="G106" s="416">
        <v>133697</v>
      </c>
      <c r="H106" s="416">
        <v>133697</v>
      </c>
      <c r="I106" s="416">
        <v>100197</v>
      </c>
      <c r="J106" s="416">
        <v>30036</v>
      </c>
      <c r="K106" s="416">
        <v>29036</v>
      </c>
      <c r="L106" s="416">
        <v>104661</v>
      </c>
      <c r="M106" s="404">
        <f>SUBTOTAL(9,M107:M115)</f>
        <v>100000</v>
      </c>
    </row>
    <row r="107" spans="1:13" s="395" customFormat="1" ht="12.75">
      <c r="A107" s="366"/>
      <c r="B107" s="367" t="s">
        <v>1205</v>
      </c>
      <c r="C107" s="418"/>
      <c r="D107" s="366"/>
      <c r="E107" s="366"/>
      <c r="F107" s="418"/>
      <c r="G107" s="403"/>
      <c r="H107" s="403"/>
      <c r="I107" s="403"/>
      <c r="J107" s="403"/>
      <c r="K107" s="403"/>
      <c r="L107" s="403"/>
      <c r="M107" s="403"/>
    </row>
    <row r="108" spans="1:13" s="395" customFormat="1" ht="30.75" customHeight="1">
      <c r="A108" s="366">
        <v>1</v>
      </c>
      <c r="B108" s="367" t="s">
        <v>1206</v>
      </c>
      <c r="C108" s="418" t="s">
        <v>987</v>
      </c>
      <c r="D108" s="366">
        <v>2025</v>
      </c>
      <c r="E108" s="366">
        <v>2026</v>
      </c>
      <c r="F108" s="418" t="s">
        <v>1207</v>
      </c>
      <c r="G108" s="403">
        <v>9000</v>
      </c>
      <c r="H108" s="403">
        <v>9000</v>
      </c>
      <c r="I108" s="403">
        <v>4000</v>
      </c>
      <c r="J108" s="403">
        <v>4000</v>
      </c>
      <c r="K108" s="403">
        <v>4000</v>
      </c>
      <c r="L108" s="403">
        <v>5000</v>
      </c>
      <c r="M108" s="403">
        <v>5000</v>
      </c>
    </row>
    <row r="109" spans="1:13" s="395" customFormat="1" ht="54" customHeight="1">
      <c r="A109" s="366">
        <v>2</v>
      </c>
      <c r="B109" s="367" t="s">
        <v>1208</v>
      </c>
      <c r="C109" s="418" t="s">
        <v>955</v>
      </c>
      <c r="D109" s="366">
        <v>2025</v>
      </c>
      <c r="E109" s="366">
        <v>2026</v>
      </c>
      <c r="F109" s="418" t="s">
        <v>1209</v>
      </c>
      <c r="G109" s="403">
        <v>10000</v>
      </c>
      <c r="H109" s="403">
        <v>10000</v>
      </c>
      <c r="I109" s="403">
        <v>5000</v>
      </c>
      <c r="J109" s="403">
        <v>5000</v>
      </c>
      <c r="K109" s="403">
        <v>5000</v>
      </c>
      <c r="L109" s="403">
        <v>5000</v>
      </c>
      <c r="M109" s="403">
        <v>5000</v>
      </c>
    </row>
    <row r="110" spans="1:13" s="395" customFormat="1" ht="30" customHeight="1">
      <c r="A110" s="366">
        <v>3</v>
      </c>
      <c r="B110" s="367" t="s">
        <v>1210</v>
      </c>
      <c r="C110" s="418" t="s">
        <v>1211</v>
      </c>
      <c r="D110" s="366">
        <v>2024</v>
      </c>
      <c r="E110" s="366">
        <v>2026</v>
      </c>
      <c r="F110" s="418" t="s">
        <v>1319</v>
      </c>
      <c r="G110" s="403">
        <v>25660</v>
      </c>
      <c r="H110" s="403">
        <v>25660</v>
      </c>
      <c r="I110" s="403">
        <v>25660</v>
      </c>
      <c r="J110" s="403">
        <v>5300</v>
      </c>
      <c r="K110" s="403">
        <v>5000</v>
      </c>
      <c r="L110" s="403">
        <v>20660</v>
      </c>
      <c r="M110" s="403">
        <v>10000</v>
      </c>
    </row>
    <row r="111" spans="1:13" s="395" customFormat="1" ht="30" customHeight="1">
      <c r="A111" s="366">
        <v>4</v>
      </c>
      <c r="B111" s="367" t="s">
        <v>1212</v>
      </c>
      <c r="C111" s="418" t="s">
        <v>1211</v>
      </c>
      <c r="D111" s="366">
        <v>2024</v>
      </c>
      <c r="E111" s="366">
        <v>2026</v>
      </c>
      <c r="F111" s="418" t="s">
        <v>1213</v>
      </c>
      <c r="G111" s="403">
        <v>64037</v>
      </c>
      <c r="H111" s="403">
        <v>64037</v>
      </c>
      <c r="I111" s="403">
        <v>64037</v>
      </c>
      <c r="J111" s="403">
        <v>14236</v>
      </c>
      <c r="K111" s="403">
        <v>13536</v>
      </c>
      <c r="L111" s="403">
        <v>50501</v>
      </c>
      <c r="M111" s="403">
        <v>18000</v>
      </c>
    </row>
    <row r="112" spans="1:13" s="395" customFormat="1" ht="12.75">
      <c r="A112" s="366"/>
      <c r="B112" s="367" t="s">
        <v>1214</v>
      </c>
      <c r="C112" s="418"/>
      <c r="D112" s="366"/>
      <c r="E112" s="366"/>
      <c r="F112" s="418"/>
      <c r="G112" s="403"/>
      <c r="H112" s="403"/>
      <c r="I112" s="403"/>
      <c r="J112" s="403"/>
      <c r="K112" s="403"/>
      <c r="L112" s="403"/>
      <c r="M112" s="403"/>
    </row>
    <row r="113" spans="1:13" s="395" customFormat="1" ht="38.25">
      <c r="A113" s="366">
        <v>1</v>
      </c>
      <c r="B113" s="367" t="s">
        <v>1215</v>
      </c>
      <c r="C113" s="418" t="s">
        <v>1013</v>
      </c>
      <c r="D113" s="366">
        <v>2026</v>
      </c>
      <c r="E113" s="366">
        <v>2028</v>
      </c>
      <c r="F113" s="418" t="s">
        <v>1216</v>
      </c>
      <c r="G113" s="403">
        <v>18000</v>
      </c>
      <c r="H113" s="403">
        <v>18000</v>
      </c>
      <c r="I113" s="403">
        <v>500</v>
      </c>
      <c r="J113" s="403">
        <v>500</v>
      </c>
      <c r="K113" s="403">
        <v>500</v>
      </c>
      <c r="L113" s="403">
        <v>17500</v>
      </c>
      <c r="M113" s="403">
        <v>5000</v>
      </c>
    </row>
    <row r="114" spans="1:13" s="395" customFormat="1" ht="55.5" customHeight="1">
      <c r="A114" s="366">
        <v>2</v>
      </c>
      <c r="B114" s="367" t="s">
        <v>1217</v>
      </c>
      <c r="C114" s="418" t="s">
        <v>955</v>
      </c>
      <c r="D114" s="366">
        <v>2026</v>
      </c>
      <c r="E114" s="366">
        <v>2028</v>
      </c>
      <c r="F114" s="418" t="s">
        <v>1218</v>
      </c>
      <c r="G114" s="403">
        <v>7000</v>
      </c>
      <c r="H114" s="403">
        <v>7000</v>
      </c>
      <c r="I114" s="403">
        <v>1000</v>
      </c>
      <c r="J114" s="403">
        <v>1000</v>
      </c>
      <c r="K114" s="403">
        <v>1000</v>
      </c>
      <c r="L114" s="403">
        <v>6000</v>
      </c>
      <c r="M114" s="403">
        <v>2000</v>
      </c>
    </row>
    <row r="115" spans="1:13" s="395" customFormat="1" ht="38.25">
      <c r="A115" s="366"/>
      <c r="B115" s="367" t="s">
        <v>1219</v>
      </c>
      <c r="C115" s="418"/>
      <c r="D115" s="366"/>
      <c r="E115" s="366"/>
      <c r="F115" s="418" t="s">
        <v>1220</v>
      </c>
      <c r="G115" s="403"/>
      <c r="H115" s="403"/>
      <c r="I115" s="403"/>
      <c r="J115" s="403"/>
      <c r="K115" s="403"/>
      <c r="L115" s="403"/>
      <c r="M115" s="403">
        <v>55000</v>
      </c>
    </row>
    <row r="116" spans="1:13" s="417" customFormat="1" ht="27">
      <c r="A116" s="363" t="s">
        <v>29</v>
      </c>
      <c r="B116" s="364" t="s">
        <v>1221</v>
      </c>
      <c r="C116" s="415"/>
      <c r="D116" s="363"/>
      <c r="E116" s="363"/>
      <c r="F116" s="415"/>
      <c r="G116" s="416">
        <v>230773</v>
      </c>
      <c r="H116" s="416">
        <v>181773</v>
      </c>
      <c r="I116" s="416">
        <v>195165</v>
      </c>
      <c r="J116" s="416">
        <v>117997</v>
      </c>
      <c r="K116" s="416">
        <v>111258</v>
      </c>
      <c r="L116" s="416">
        <v>68578</v>
      </c>
      <c r="M116" s="404">
        <f>SUBTOTAL(9,M117:M157)</f>
        <v>35000</v>
      </c>
    </row>
    <row r="117" spans="1:13" s="421" customFormat="1" ht="12.75">
      <c r="A117" s="382"/>
      <c r="B117" s="380" t="s">
        <v>1222</v>
      </c>
      <c r="C117" s="419"/>
      <c r="D117" s="382"/>
      <c r="E117" s="382"/>
      <c r="F117" s="419"/>
      <c r="G117" s="420"/>
      <c r="H117" s="420"/>
      <c r="I117" s="420"/>
      <c r="J117" s="420"/>
      <c r="K117" s="420"/>
      <c r="L117" s="420"/>
      <c r="M117" s="420"/>
    </row>
    <row r="118" spans="1:13" s="395" customFormat="1" ht="45" customHeight="1">
      <c r="A118" s="366">
        <v>1</v>
      </c>
      <c r="B118" s="367" t="s">
        <v>1223</v>
      </c>
      <c r="C118" s="418" t="s">
        <v>972</v>
      </c>
      <c r="D118" s="366">
        <v>2022</v>
      </c>
      <c r="E118" s="366">
        <v>2024</v>
      </c>
      <c r="F118" s="418" t="s">
        <v>1224</v>
      </c>
      <c r="G118" s="403">
        <v>5700</v>
      </c>
      <c r="H118" s="403">
        <v>5700</v>
      </c>
      <c r="I118" s="403">
        <v>5700</v>
      </c>
      <c r="J118" s="403">
        <v>4782</v>
      </c>
      <c r="K118" s="403">
        <v>4782</v>
      </c>
      <c r="L118" s="403">
        <v>918</v>
      </c>
      <c r="M118" s="403">
        <v>900</v>
      </c>
    </row>
    <row r="119" spans="1:13" s="395" customFormat="1" ht="44.25" customHeight="1">
      <c r="A119" s="366">
        <v>2</v>
      </c>
      <c r="B119" s="367" t="s">
        <v>1225</v>
      </c>
      <c r="C119" s="418" t="s">
        <v>990</v>
      </c>
      <c r="D119" s="366">
        <v>2022</v>
      </c>
      <c r="E119" s="366">
        <v>2024</v>
      </c>
      <c r="F119" s="418" t="s">
        <v>1226</v>
      </c>
      <c r="G119" s="403">
        <v>7000</v>
      </c>
      <c r="H119" s="403">
        <v>4900</v>
      </c>
      <c r="I119" s="403">
        <v>4900</v>
      </c>
      <c r="J119" s="403">
        <v>3535</v>
      </c>
      <c r="K119" s="403">
        <v>3535</v>
      </c>
      <c r="L119" s="403">
        <v>1365</v>
      </c>
      <c r="M119" s="403">
        <v>1300</v>
      </c>
    </row>
    <row r="120" spans="1:13" s="395" customFormat="1" ht="25.5">
      <c r="A120" s="366">
        <v>3</v>
      </c>
      <c r="B120" s="367" t="s">
        <v>1227</v>
      </c>
      <c r="C120" s="418" t="s">
        <v>1228</v>
      </c>
      <c r="D120" s="366" t="s">
        <v>1229</v>
      </c>
      <c r="E120" s="366">
        <v>2025</v>
      </c>
      <c r="F120" s="418" t="s">
        <v>1230</v>
      </c>
      <c r="G120" s="403">
        <v>6491</v>
      </c>
      <c r="H120" s="403">
        <v>4000</v>
      </c>
      <c r="I120" s="403">
        <v>4000</v>
      </c>
      <c r="J120" s="403">
        <v>3500</v>
      </c>
      <c r="K120" s="403">
        <v>3500</v>
      </c>
      <c r="L120" s="403">
        <v>500</v>
      </c>
      <c r="M120" s="403">
        <v>400</v>
      </c>
    </row>
    <row r="121" spans="1:13" s="395" customFormat="1" ht="38.25">
      <c r="A121" s="366">
        <v>4</v>
      </c>
      <c r="B121" s="367" t="s">
        <v>1231</v>
      </c>
      <c r="C121" s="418" t="s">
        <v>946</v>
      </c>
      <c r="D121" s="366">
        <v>2022</v>
      </c>
      <c r="E121" s="366">
        <v>2024</v>
      </c>
      <c r="F121" s="418" t="s">
        <v>1232</v>
      </c>
      <c r="G121" s="403">
        <v>3667</v>
      </c>
      <c r="H121" s="403">
        <v>700</v>
      </c>
      <c r="I121" s="403">
        <v>700</v>
      </c>
      <c r="J121" s="403">
        <v>400</v>
      </c>
      <c r="K121" s="403">
        <v>400</v>
      </c>
      <c r="L121" s="403">
        <v>200</v>
      </c>
      <c r="M121" s="403">
        <v>150</v>
      </c>
    </row>
    <row r="122" spans="1:13" s="395" customFormat="1" ht="43.5" customHeight="1">
      <c r="A122" s="366">
        <v>5</v>
      </c>
      <c r="B122" s="367" t="s">
        <v>1233</v>
      </c>
      <c r="C122" s="418" t="s">
        <v>972</v>
      </c>
      <c r="D122" s="366">
        <v>2023</v>
      </c>
      <c r="E122" s="366">
        <v>2025</v>
      </c>
      <c r="F122" s="418" t="s">
        <v>1234</v>
      </c>
      <c r="G122" s="403">
        <v>3500</v>
      </c>
      <c r="H122" s="403">
        <v>3150</v>
      </c>
      <c r="I122" s="403">
        <v>3500</v>
      </c>
      <c r="J122" s="403">
        <v>2903</v>
      </c>
      <c r="K122" s="403">
        <v>2903</v>
      </c>
      <c r="L122" s="403">
        <v>247</v>
      </c>
      <c r="M122" s="403">
        <v>200</v>
      </c>
    </row>
    <row r="123" spans="1:13" s="395" customFormat="1" ht="38.25">
      <c r="A123" s="366">
        <v>6</v>
      </c>
      <c r="B123" s="367" t="s">
        <v>1235</v>
      </c>
      <c r="C123" s="418" t="s">
        <v>972</v>
      </c>
      <c r="D123" s="366">
        <v>2023</v>
      </c>
      <c r="E123" s="366">
        <v>2025</v>
      </c>
      <c r="F123" s="418" t="s">
        <v>1236</v>
      </c>
      <c r="G123" s="403">
        <v>3319</v>
      </c>
      <c r="H123" s="403">
        <v>3060</v>
      </c>
      <c r="I123" s="403">
        <v>3060</v>
      </c>
      <c r="J123" s="403">
        <v>2589</v>
      </c>
      <c r="K123" s="403">
        <v>2330</v>
      </c>
      <c r="L123" s="403">
        <v>730</v>
      </c>
      <c r="M123" s="403">
        <v>700</v>
      </c>
    </row>
    <row r="124" spans="1:13" s="395" customFormat="1" ht="89.25">
      <c r="A124" s="366">
        <v>7</v>
      </c>
      <c r="B124" s="367" t="s">
        <v>1237</v>
      </c>
      <c r="C124" s="418" t="s">
        <v>1088</v>
      </c>
      <c r="D124" s="366">
        <v>2022</v>
      </c>
      <c r="E124" s="366">
        <v>2025</v>
      </c>
      <c r="F124" s="418" t="s">
        <v>1238</v>
      </c>
      <c r="G124" s="403">
        <v>5500</v>
      </c>
      <c r="H124" s="403">
        <v>3850</v>
      </c>
      <c r="I124" s="403">
        <v>3850</v>
      </c>
      <c r="J124" s="403">
        <v>3000</v>
      </c>
      <c r="K124" s="403">
        <v>3000</v>
      </c>
      <c r="L124" s="403">
        <v>850</v>
      </c>
      <c r="M124" s="403">
        <v>800</v>
      </c>
    </row>
    <row r="125" spans="1:13" s="395" customFormat="1" ht="30.75" customHeight="1">
      <c r="A125" s="366">
        <v>8</v>
      </c>
      <c r="B125" s="367" t="s">
        <v>1239</v>
      </c>
      <c r="C125" s="418" t="s">
        <v>1042</v>
      </c>
      <c r="D125" s="366">
        <v>2023</v>
      </c>
      <c r="E125" s="366">
        <v>2024</v>
      </c>
      <c r="F125" s="418" t="s">
        <v>1240</v>
      </c>
      <c r="G125" s="403">
        <v>4600</v>
      </c>
      <c r="H125" s="403">
        <v>2800</v>
      </c>
      <c r="I125" s="403">
        <v>2800</v>
      </c>
      <c r="J125" s="403">
        <v>3000</v>
      </c>
      <c r="K125" s="403">
        <v>1200</v>
      </c>
      <c r="L125" s="403">
        <v>1510</v>
      </c>
      <c r="M125" s="403">
        <v>1250</v>
      </c>
    </row>
    <row r="126" spans="1:13" s="395" customFormat="1" ht="38.25">
      <c r="A126" s="366">
        <v>9</v>
      </c>
      <c r="B126" s="367" t="s">
        <v>1241</v>
      </c>
      <c r="C126" s="418" t="s">
        <v>1242</v>
      </c>
      <c r="D126" s="366">
        <v>2023</v>
      </c>
      <c r="E126" s="366">
        <v>2026</v>
      </c>
      <c r="F126" s="418" t="s">
        <v>1243</v>
      </c>
      <c r="G126" s="403">
        <v>2925</v>
      </c>
      <c r="H126" s="403">
        <v>2925</v>
      </c>
      <c r="I126" s="403">
        <v>2925</v>
      </c>
      <c r="J126" s="403">
        <v>2600</v>
      </c>
      <c r="K126" s="403">
        <v>2600</v>
      </c>
      <c r="L126" s="403">
        <v>325</v>
      </c>
      <c r="M126" s="403">
        <v>250</v>
      </c>
    </row>
    <row r="127" spans="1:13" s="421" customFormat="1" ht="38.25">
      <c r="A127" s="382"/>
      <c r="B127" s="380" t="s">
        <v>1244</v>
      </c>
      <c r="C127" s="419"/>
      <c r="D127" s="382"/>
      <c r="E127" s="382"/>
      <c r="F127" s="419"/>
      <c r="G127" s="420"/>
      <c r="H127" s="420"/>
      <c r="I127" s="420"/>
      <c r="J127" s="420"/>
      <c r="K127" s="420"/>
      <c r="L127" s="420"/>
      <c r="M127" s="420"/>
    </row>
    <row r="128" spans="1:13" s="395" customFormat="1" ht="38.25">
      <c r="A128" s="366">
        <v>1</v>
      </c>
      <c r="B128" s="367" t="s">
        <v>1245</v>
      </c>
      <c r="C128" s="418" t="s">
        <v>1073</v>
      </c>
      <c r="D128" s="366" t="s">
        <v>1229</v>
      </c>
      <c r="E128" s="366">
        <v>2025</v>
      </c>
      <c r="F128" s="418" t="s">
        <v>1246</v>
      </c>
      <c r="G128" s="403">
        <v>5971</v>
      </c>
      <c r="H128" s="403">
        <v>5800</v>
      </c>
      <c r="I128" s="403">
        <v>5800</v>
      </c>
      <c r="J128" s="403">
        <v>2000</v>
      </c>
      <c r="K128" s="403">
        <v>2000</v>
      </c>
      <c r="L128" s="403">
        <v>3800</v>
      </c>
      <c r="M128" s="403">
        <v>1100</v>
      </c>
    </row>
    <row r="129" spans="1:13" s="395" customFormat="1" ht="38.25">
      <c r="A129" s="366">
        <v>2</v>
      </c>
      <c r="B129" s="367" t="s">
        <v>1247</v>
      </c>
      <c r="C129" s="418" t="s">
        <v>1045</v>
      </c>
      <c r="D129" s="366">
        <v>2022</v>
      </c>
      <c r="E129" s="366">
        <v>2024</v>
      </c>
      <c r="F129" s="418" t="s">
        <v>1248</v>
      </c>
      <c r="G129" s="403">
        <v>5500</v>
      </c>
      <c r="H129" s="403">
        <v>3500</v>
      </c>
      <c r="I129" s="403">
        <v>3500</v>
      </c>
      <c r="J129" s="403">
        <v>2800</v>
      </c>
      <c r="K129" s="403">
        <v>2800</v>
      </c>
      <c r="L129" s="403">
        <v>700</v>
      </c>
      <c r="M129" s="403">
        <v>450</v>
      </c>
    </row>
    <row r="130" spans="1:13" s="395" customFormat="1" ht="63.75">
      <c r="A130" s="366">
        <v>3</v>
      </c>
      <c r="B130" s="367" t="s">
        <v>1249</v>
      </c>
      <c r="C130" s="418" t="s">
        <v>1088</v>
      </c>
      <c r="D130" s="366">
        <v>2023</v>
      </c>
      <c r="E130" s="366">
        <v>2025</v>
      </c>
      <c r="F130" s="418" t="s">
        <v>1250</v>
      </c>
      <c r="G130" s="403">
        <v>6000</v>
      </c>
      <c r="H130" s="403">
        <v>4800</v>
      </c>
      <c r="I130" s="403">
        <v>4800</v>
      </c>
      <c r="J130" s="403">
        <v>2490</v>
      </c>
      <c r="K130" s="403">
        <v>2490</v>
      </c>
      <c r="L130" s="403">
        <v>2310</v>
      </c>
      <c r="M130" s="403">
        <v>1500</v>
      </c>
    </row>
    <row r="131" spans="1:13" s="395" customFormat="1" ht="79.5" customHeight="1">
      <c r="A131" s="366">
        <v>4</v>
      </c>
      <c r="B131" s="367" t="s">
        <v>1251</v>
      </c>
      <c r="C131" s="418" t="s">
        <v>1088</v>
      </c>
      <c r="D131" s="366">
        <v>2023</v>
      </c>
      <c r="E131" s="366">
        <v>2025</v>
      </c>
      <c r="F131" s="418" t="s">
        <v>1252</v>
      </c>
      <c r="G131" s="403">
        <v>4500</v>
      </c>
      <c r="H131" s="403">
        <v>3600</v>
      </c>
      <c r="I131" s="403">
        <v>3600</v>
      </c>
      <c r="J131" s="403">
        <v>1960</v>
      </c>
      <c r="K131" s="403">
        <v>1960</v>
      </c>
      <c r="L131" s="403">
        <v>1640</v>
      </c>
      <c r="M131" s="403">
        <v>1000</v>
      </c>
    </row>
    <row r="132" spans="1:13" s="395" customFormat="1" ht="54" customHeight="1">
      <c r="A132" s="366">
        <v>5</v>
      </c>
      <c r="B132" s="367" t="s">
        <v>1253</v>
      </c>
      <c r="C132" s="418" t="s">
        <v>1088</v>
      </c>
      <c r="D132" s="366">
        <v>2023</v>
      </c>
      <c r="E132" s="366">
        <v>2025</v>
      </c>
      <c r="F132" s="418" t="s">
        <v>1254</v>
      </c>
      <c r="G132" s="403">
        <v>4500</v>
      </c>
      <c r="H132" s="403">
        <v>3600</v>
      </c>
      <c r="I132" s="403">
        <v>3600</v>
      </c>
      <c r="J132" s="403">
        <v>2160</v>
      </c>
      <c r="K132" s="403">
        <v>2160</v>
      </c>
      <c r="L132" s="403">
        <v>1440</v>
      </c>
      <c r="M132" s="403">
        <v>1000</v>
      </c>
    </row>
    <row r="133" spans="1:13" s="395" customFormat="1" ht="45" customHeight="1">
      <c r="A133" s="366">
        <v>6</v>
      </c>
      <c r="B133" s="367" t="s">
        <v>1255</v>
      </c>
      <c r="C133" s="418" t="s">
        <v>1088</v>
      </c>
      <c r="D133" s="366">
        <v>2022</v>
      </c>
      <c r="E133" s="366">
        <v>2025</v>
      </c>
      <c r="F133" s="418" t="s">
        <v>1256</v>
      </c>
      <c r="G133" s="403">
        <v>6800</v>
      </c>
      <c r="H133" s="403">
        <v>4080</v>
      </c>
      <c r="I133" s="403">
        <v>4080</v>
      </c>
      <c r="J133" s="403">
        <v>3300</v>
      </c>
      <c r="K133" s="403">
        <v>3300</v>
      </c>
      <c r="L133" s="403">
        <v>780</v>
      </c>
      <c r="M133" s="403">
        <v>500</v>
      </c>
    </row>
    <row r="134" spans="1:13" s="395" customFormat="1" ht="42" customHeight="1">
      <c r="A134" s="366">
        <v>7</v>
      </c>
      <c r="B134" s="367" t="s">
        <v>1257</v>
      </c>
      <c r="C134" s="418" t="s">
        <v>972</v>
      </c>
      <c r="D134" s="366">
        <v>2023</v>
      </c>
      <c r="E134" s="366">
        <v>2025</v>
      </c>
      <c r="F134" s="418" t="s">
        <v>1258</v>
      </c>
      <c r="G134" s="403">
        <v>2500</v>
      </c>
      <c r="H134" s="403">
        <v>2000</v>
      </c>
      <c r="I134" s="403">
        <v>2000</v>
      </c>
      <c r="J134" s="403">
        <v>1450</v>
      </c>
      <c r="K134" s="403">
        <v>950</v>
      </c>
      <c r="L134" s="403">
        <v>1050</v>
      </c>
      <c r="M134" s="403">
        <v>500</v>
      </c>
    </row>
    <row r="135" spans="1:13" s="395" customFormat="1" ht="38.25">
      <c r="A135" s="366">
        <v>8</v>
      </c>
      <c r="B135" s="367" t="s">
        <v>1259</v>
      </c>
      <c r="C135" s="418" t="s">
        <v>972</v>
      </c>
      <c r="D135" s="366">
        <v>2022</v>
      </c>
      <c r="E135" s="366">
        <v>2024</v>
      </c>
      <c r="F135" s="418" t="s">
        <v>1260</v>
      </c>
      <c r="G135" s="403">
        <v>4200</v>
      </c>
      <c r="H135" s="403">
        <v>3360</v>
      </c>
      <c r="I135" s="403">
        <v>3360</v>
      </c>
      <c r="J135" s="403">
        <v>3818</v>
      </c>
      <c r="K135" s="403">
        <v>2978</v>
      </c>
      <c r="L135" s="403">
        <v>382</v>
      </c>
      <c r="M135" s="403">
        <v>250</v>
      </c>
    </row>
    <row r="136" spans="1:13" s="395" customFormat="1" ht="38.25">
      <c r="A136" s="366">
        <v>9</v>
      </c>
      <c r="B136" s="367" t="s">
        <v>1261</v>
      </c>
      <c r="C136" s="418" t="s">
        <v>972</v>
      </c>
      <c r="D136" s="366">
        <v>2023</v>
      </c>
      <c r="E136" s="366">
        <v>2025</v>
      </c>
      <c r="F136" s="418" t="s">
        <v>1262</v>
      </c>
      <c r="G136" s="403">
        <v>9500</v>
      </c>
      <c r="H136" s="403">
        <v>7600</v>
      </c>
      <c r="I136" s="403">
        <v>7600</v>
      </c>
      <c r="J136" s="403">
        <v>5698</v>
      </c>
      <c r="K136" s="403">
        <v>3798</v>
      </c>
      <c r="L136" s="403">
        <v>3802</v>
      </c>
      <c r="M136" s="403">
        <v>1800</v>
      </c>
    </row>
    <row r="137" spans="1:13" s="395" customFormat="1" ht="51">
      <c r="A137" s="366">
        <v>10</v>
      </c>
      <c r="B137" s="367" t="s">
        <v>1263</v>
      </c>
      <c r="C137" s="418" t="s">
        <v>972</v>
      </c>
      <c r="D137" s="366">
        <v>2023</v>
      </c>
      <c r="E137" s="366">
        <v>2025</v>
      </c>
      <c r="F137" s="418" t="s">
        <v>1264</v>
      </c>
      <c r="G137" s="403">
        <v>6200</v>
      </c>
      <c r="H137" s="403">
        <v>4960</v>
      </c>
      <c r="I137" s="403">
        <v>4960</v>
      </c>
      <c r="J137" s="403">
        <v>2730</v>
      </c>
      <c r="K137" s="403">
        <v>2730</v>
      </c>
      <c r="L137" s="403">
        <v>2230</v>
      </c>
      <c r="M137" s="403">
        <v>800</v>
      </c>
    </row>
    <row r="138" spans="1:13" s="395" customFormat="1" ht="51">
      <c r="A138" s="366">
        <v>11</v>
      </c>
      <c r="B138" s="367" t="s">
        <v>1265</v>
      </c>
      <c r="C138" s="418" t="s">
        <v>972</v>
      </c>
      <c r="D138" s="366">
        <v>2023</v>
      </c>
      <c r="E138" s="366">
        <v>2025</v>
      </c>
      <c r="F138" s="418" t="s">
        <v>1266</v>
      </c>
      <c r="G138" s="403">
        <v>2500</v>
      </c>
      <c r="H138" s="403">
        <v>2000</v>
      </c>
      <c r="I138" s="403">
        <v>2000</v>
      </c>
      <c r="J138" s="403">
        <v>1450</v>
      </c>
      <c r="K138" s="403">
        <v>950</v>
      </c>
      <c r="L138" s="403">
        <v>1050</v>
      </c>
      <c r="M138" s="403">
        <v>600</v>
      </c>
    </row>
    <row r="139" spans="1:13" s="395" customFormat="1" ht="38.25">
      <c r="A139" s="366">
        <v>12</v>
      </c>
      <c r="B139" s="367" t="s">
        <v>1267</v>
      </c>
      <c r="C139" s="418" t="s">
        <v>972</v>
      </c>
      <c r="D139" s="366">
        <v>2023</v>
      </c>
      <c r="E139" s="366">
        <v>2025</v>
      </c>
      <c r="F139" s="418" t="s">
        <v>1268</v>
      </c>
      <c r="G139" s="403">
        <v>4700</v>
      </c>
      <c r="H139" s="403">
        <v>3760</v>
      </c>
      <c r="I139" s="403">
        <v>3760</v>
      </c>
      <c r="J139" s="403">
        <v>4050</v>
      </c>
      <c r="K139" s="403">
        <v>3110</v>
      </c>
      <c r="L139" s="403">
        <v>650</v>
      </c>
      <c r="M139" s="403">
        <v>400</v>
      </c>
    </row>
    <row r="140" spans="1:13" s="395" customFormat="1" ht="38.25">
      <c r="A140" s="366">
        <v>13</v>
      </c>
      <c r="B140" s="367" t="s">
        <v>1269</v>
      </c>
      <c r="C140" s="418" t="s">
        <v>949</v>
      </c>
      <c r="D140" s="366">
        <v>2022</v>
      </c>
      <c r="E140" s="366">
        <v>2025</v>
      </c>
      <c r="F140" s="418" t="s">
        <v>1270</v>
      </c>
      <c r="G140" s="403">
        <v>2500</v>
      </c>
      <c r="H140" s="403">
        <v>2000</v>
      </c>
      <c r="I140" s="403">
        <v>2500</v>
      </c>
      <c r="J140" s="403">
        <v>1100</v>
      </c>
      <c r="K140" s="403">
        <v>1100</v>
      </c>
      <c r="L140" s="403">
        <v>900</v>
      </c>
      <c r="M140" s="403">
        <v>600</v>
      </c>
    </row>
    <row r="141" spans="1:13" s="395" customFormat="1" ht="25.5">
      <c r="A141" s="366">
        <v>14</v>
      </c>
      <c r="B141" s="367" t="s">
        <v>1271</v>
      </c>
      <c r="C141" s="418" t="s">
        <v>949</v>
      </c>
      <c r="D141" s="366">
        <v>2022</v>
      </c>
      <c r="E141" s="366">
        <v>2025</v>
      </c>
      <c r="F141" s="418" t="s">
        <v>1272</v>
      </c>
      <c r="G141" s="403">
        <v>8000</v>
      </c>
      <c r="H141" s="403">
        <v>4800</v>
      </c>
      <c r="I141" s="403">
        <v>6400</v>
      </c>
      <c r="J141" s="403">
        <v>2930</v>
      </c>
      <c r="K141" s="403">
        <v>2930</v>
      </c>
      <c r="L141" s="403">
        <v>1870</v>
      </c>
      <c r="M141" s="403">
        <v>800</v>
      </c>
    </row>
    <row r="142" spans="1:13" s="395" customFormat="1" ht="38.25">
      <c r="A142" s="366">
        <v>15</v>
      </c>
      <c r="B142" s="367" t="s">
        <v>1273</v>
      </c>
      <c r="C142" s="418" t="s">
        <v>949</v>
      </c>
      <c r="D142" s="366">
        <v>2022</v>
      </c>
      <c r="E142" s="366">
        <v>2025</v>
      </c>
      <c r="F142" s="418" t="s">
        <v>1274</v>
      </c>
      <c r="G142" s="403">
        <v>6700</v>
      </c>
      <c r="H142" s="403">
        <v>6700</v>
      </c>
      <c r="I142" s="403">
        <v>6700</v>
      </c>
      <c r="J142" s="403">
        <v>4030</v>
      </c>
      <c r="K142" s="403">
        <v>4030</v>
      </c>
      <c r="L142" s="403">
        <v>2670</v>
      </c>
      <c r="M142" s="403">
        <v>1800</v>
      </c>
    </row>
    <row r="143" spans="1:13" s="395" customFormat="1" ht="42" customHeight="1">
      <c r="A143" s="366">
        <v>16</v>
      </c>
      <c r="B143" s="367" t="s">
        <v>1275</v>
      </c>
      <c r="C143" s="418" t="s">
        <v>1276</v>
      </c>
      <c r="D143" s="366">
        <v>2023</v>
      </c>
      <c r="E143" s="366">
        <v>2025</v>
      </c>
      <c r="F143" s="418" t="s">
        <v>1277</v>
      </c>
      <c r="G143" s="403">
        <v>6000</v>
      </c>
      <c r="H143" s="403">
        <v>3600</v>
      </c>
      <c r="I143" s="403">
        <v>3600</v>
      </c>
      <c r="J143" s="403">
        <v>2120</v>
      </c>
      <c r="K143" s="403">
        <v>2120</v>
      </c>
      <c r="L143" s="403">
        <v>1480</v>
      </c>
      <c r="M143" s="403">
        <v>600</v>
      </c>
    </row>
    <row r="144" spans="1:13" s="395" customFormat="1" ht="51">
      <c r="A144" s="366">
        <v>17</v>
      </c>
      <c r="B144" s="367" t="s">
        <v>1278</v>
      </c>
      <c r="C144" s="418" t="s">
        <v>1276</v>
      </c>
      <c r="D144" s="366">
        <v>2023</v>
      </c>
      <c r="E144" s="366">
        <v>2026</v>
      </c>
      <c r="F144" s="418" t="s">
        <v>1279</v>
      </c>
      <c r="G144" s="403">
        <v>7900</v>
      </c>
      <c r="H144" s="403">
        <v>7110</v>
      </c>
      <c r="I144" s="403">
        <v>7110</v>
      </c>
      <c r="J144" s="403">
        <v>2700</v>
      </c>
      <c r="K144" s="403">
        <v>2700</v>
      </c>
      <c r="L144" s="403">
        <v>4410</v>
      </c>
      <c r="M144" s="403">
        <v>2000</v>
      </c>
    </row>
    <row r="145" spans="1:23" s="395" customFormat="1" ht="25.5">
      <c r="A145" s="366">
        <v>18</v>
      </c>
      <c r="B145" s="367" t="s">
        <v>1280</v>
      </c>
      <c r="C145" s="418" t="s">
        <v>990</v>
      </c>
      <c r="D145" s="366">
        <v>2022</v>
      </c>
      <c r="E145" s="366">
        <v>2024</v>
      </c>
      <c r="F145" s="418" t="s">
        <v>1281</v>
      </c>
      <c r="G145" s="403">
        <v>4200</v>
      </c>
      <c r="H145" s="403">
        <v>3360</v>
      </c>
      <c r="I145" s="403">
        <v>3360</v>
      </c>
      <c r="J145" s="403">
        <v>2750</v>
      </c>
      <c r="K145" s="403">
        <v>2750</v>
      </c>
      <c r="L145" s="403">
        <v>610</v>
      </c>
      <c r="M145" s="403">
        <v>350</v>
      </c>
    </row>
    <row r="146" spans="1:23" s="395" customFormat="1" ht="30.75" customHeight="1">
      <c r="A146" s="366">
        <v>19</v>
      </c>
      <c r="B146" s="367" t="s">
        <v>1282</v>
      </c>
      <c r="C146" s="418" t="s">
        <v>990</v>
      </c>
      <c r="D146" s="366">
        <v>2023</v>
      </c>
      <c r="E146" s="366">
        <v>2025</v>
      </c>
      <c r="F146" s="418" t="s">
        <v>1283</v>
      </c>
      <c r="G146" s="403">
        <v>6000</v>
      </c>
      <c r="H146" s="403">
        <v>4000</v>
      </c>
      <c r="I146" s="403">
        <v>4000</v>
      </c>
      <c r="J146" s="403">
        <v>1800</v>
      </c>
      <c r="K146" s="403">
        <v>1800</v>
      </c>
      <c r="L146" s="403">
        <v>2200</v>
      </c>
      <c r="M146" s="403">
        <v>1500</v>
      </c>
    </row>
    <row r="147" spans="1:23" s="395" customFormat="1" ht="38.25">
      <c r="A147" s="366">
        <v>20</v>
      </c>
      <c r="B147" s="367" t="s">
        <v>1284</v>
      </c>
      <c r="C147" s="418" t="s">
        <v>990</v>
      </c>
      <c r="D147" s="366">
        <v>2022</v>
      </c>
      <c r="E147" s="366">
        <v>2025</v>
      </c>
      <c r="F147" s="418" t="s">
        <v>1285</v>
      </c>
      <c r="G147" s="403">
        <v>8800</v>
      </c>
      <c r="H147" s="403">
        <v>8800</v>
      </c>
      <c r="I147" s="403">
        <v>8800</v>
      </c>
      <c r="J147" s="403">
        <v>2880</v>
      </c>
      <c r="K147" s="403">
        <v>2880</v>
      </c>
      <c r="L147" s="403">
        <v>5920</v>
      </c>
      <c r="M147" s="403">
        <v>1900</v>
      </c>
    </row>
    <row r="148" spans="1:23" s="395" customFormat="1" ht="38.25">
      <c r="A148" s="366">
        <v>21</v>
      </c>
      <c r="B148" s="367" t="s">
        <v>1286</v>
      </c>
      <c r="C148" s="418" t="s">
        <v>990</v>
      </c>
      <c r="D148" s="366">
        <v>2022</v>
      </c>
      <c r="E148" s="366">
        <v>2025</v>
      </c>
      <c r="F148" s="418" t="s">
        <v>1287</v>
      </c>
      <c r="G148" s="403">
        <v>4500</v>
      </c>
      <c r="H148" s="403">
        <v>3600</v>
      </c>
      <c r="I148" s="403">
        <v>3600</v>
      </c>
      <c r="J148" s="403">
        <v>3300</v>
      </c>
      <c r="K148" s="403">
        <v>3300</v>
      </c>
      <c r="L148" s="403">
        <v>300</v>
      </c>
      <c r="M148" s="403">
        <v>200</v>
      </c>
    </row>
    <row r="149" spans="1:23" s="395" customFormat="1" ht="38.25">
      <c r="A149" s="366">
        <v>22</v>
      </c>
      <c r="B149" s="367" t="s">
        <v>1288</v>
      </c>
      <c r="C149" s="418" t="s">
        <v>1242</v>
      </c>
      <c r="D149" s="366">
        <v>2023</v>
      </c>
      <c r="E149" s="366">
        <v>2025</v>
      </c>
      <c r="F149" s="418" t="s">
        <v>1289</v>
      </c>
      <c r="G149" s="403">
        <v>4000</v>
      </c>
      <c r="H149" s="403">
        <v>4000</v>
      </c>
      <c r="I149" s="403">
        <v>4000</v>
      </c>
      <c r="J149" s="403">
        <v>3400</v>
      </c>
      <c r="K149" s="403">
        <v>3400</v>
      </c>
      <c r="L149" s="403">
        <v>600</v>
      </c>
      <c r="M149" s="403">
        <v>400</v>
      </c>
    </row>
    <row r="150" spans="1:23" s="395" customFormat="1" ht="38.25">
      <c r="A150" s="366">
        <v>23</v>
      </c>
      <c r="B150" s="367" t="s">
        <v>1290</v>
      </c>
      <c r="C150" s="418" t="s">
        <v>1042</v>
      </c>
      <c r="D150" s="366">
        <v>2023</v>
      </c>
      <c r="E150" s="366">
        <v>2025</v>
      </c>
      <c r="F150" s="418" t="s">
        <v>1291</v>
      </c>
      <c r="G150" s="403">
        <v>11000</v>
      </c>
      <c r="H150" s="403">
        <v>11000</v>
      </c>
      <c r="I150" s="403">
        <v>11000</v>
      </c>
      <c r="J150" s="403">
        <v>7951</v>
      </c>
      <c r="K150" s="403">
        <v>7951</v>
      </c>
      <c r="L150" s="403">
        <v>3049</v>
      </c>
      <c r="M150" s="403">
        <v>1600</v>
      </c>
    </row>
    <row r="151" spans="1:23" s="395" customFormat="1" ht="25.5">
      <c r="A151" s="366">
        <v>24</v>
      </c>
      <c r="B151" s="367" t="s">
        <v>1292</v>
      </c>
      <c r="C151" s="418" t="s">
        <v>1042</v>
      </c>
      <c r="D151" s="366">
        <v>2021</v>
      </c>
      <c r="E151" s="366">
        <v>2025</v>
      </c>
      <c r="F151" s="418" t="s">
        <v>1293</v>
      </c>
      <c r="G151" s="403">
        <v>20850</v>
      </c>
      <c r="H151" s="403">
        <v>9908</v>
      </c>
      <c r="I151" s="403">
        <v>20850</v>
      </c>
      <c r="J151" s="403">
        <v>5633</v>
      </c>
      <c r="K151" s="403">
        <v>5633</v>
      </c>
      <c r="L151" s="403">
        <v>2528</v>
      </c>
      <c r="M151" s="403">
        <v>1200</v>
      </c>
    </row>
    <row r="152" spans="1:23" s="395" customFormat="1" ht="25.5">
      <c r="A152" s="366">
        <v>25</v>
      </c>
      <c r="B152" s="367" t="s">
        <v>1294</v>
      </c>
      <c r="C152" s="418" t="s">
        <v>1081</v>
      </c>
      <c r="D152" s="366">
        <v>2023</v>
      </c>
      <c r="E152" s="366">
        <v>2025</v>
      </c>
      <c r="F152" s="418" t="s">
        <v>1295</v>
      </c>
      <c r="G152" s="403">
        <v>4800</v>
      </c>
      <c r="H152" s="403">
        <v>2800</v>
      </c>
      <c r="I152" s="403">
        <v>2800</v>
      </c>
      <c r="J152" s="403">
        <v>946</v>
      </c>
      <c r="K152" s="403">
        <v>946</v>
      </c>
      <c r="L152" s="403">
        <v>1854</v>
      </c>
      <c r="M152" s="403">
        <v>1500</v>
      </c>
    </row>
    <row r="153" spans="1:23" s="395" customFormat="1" ht="25.5">
      <c r="A153" s="366">
        <v>26</v>
      </c>
      <c r="B153" s="367" t="s">
        <v>1296</v>
      </c>
      <c r="C153" s="418" t="s">
        <v>1081</v>
      </c>
      <c r="D153" s="366">
        <v>2024</v>
      </c>
      <c r="E153" s="366">
        <v>2026</v>
      </c>
      <c r="F153" s="418" t="s">
        <v>1293</v>
      </c>
      <c r="G153" s="403">
        <v>3450</v>
      </c>
      <c r="H153" s="403">
        <v>3450</v>
      </c>
      <c r="I153" s="403">
        <v>3450</v>
      </c>
      <c r="J153" s="403">
        <v>3000</v>
      </c>
      <c r="K153" s="403">
        <v>3000</v>
      </c>
      <c r="L153" s="403">
        <v>450</v>
      </c>
      <c r="M153" s="403">
        <v>200</v>
      </c>
    </row>
    <row r="154" spans="1:23" s="395" customFormat="1" ht="25.5">
      <c r="A154" s="366">
        <v>27</v>
      </c>
      <c r="B154" s="367" t="s">
        <v>1297</v>
      </c>
      <c r="C154" s="418" t="s">
        <v>981</v>
      </c>
      <c r="D154" s="366">
        <v>2023</v>
      </c>
      <c r="E154" s="366">
        <v>2025</v>
      </c>
      <c r="F154" s="418" t="s">
        <v>1298</v>
      </c>
      <c r="G154" s="403">
        <v>4000</v>
      </c>
      <c r="H154" s="403">
        <v>4000</v>
      </c>
      <c r="I154" s="403">
        <v>4000</v>
      </c>
      <c r="J154" s="403">
        <v>3400</v>
      </c>
      <c r="K154" s="403">
        <v>3400</v>
      </c>
      <c r="L154" s="403">
        <v>600</v>
      </c>
      <c r="M154" s="403">
        <v>400</v>
      </c>
    </row>
    <row r="155" spans="1:23" s="395" customFormat="1" ht="25.5">
      <c r="A155" s="366">
        <v>28</v>
      </c>
      <c r="B155" s="367" t="s">
        <v>1299</v>
      </c>
      <c r="C155" s="418" t="s">
        <v>981</v>
      </c>
      <c r="D155" s="366">
        <v>2023</v>
      </c>
      <c r="E155" s="366">
        <v>2025</v>
      </c>
      <c r="F155" s="418" t="s">
        <v>1300</v>
      </c>
      <c r="G155" s="403">
        <v>6000</v>
      </c>
      <c r="H155" s="403">
        <v>6000</v>
      </c>
      <c r="I155" s="403">
        <v>6000</v>
      </c>
      <c r="J155" s="403">
        <v>3742</v>
      </c>
      <c r="K155" s="403">
        <v>3742</v>
      </c>
      <c r="L155" s="403">
        <v>2258</v>
      </c>
      <c r="M155" s="403">
        <v>900</v>
      </c>
    </row>
    <row r="156" spans="1:23" s="395" customFormat="1" ht="12.75">
      <c r="A156" s="366">
        <v>29</v>
      </c>
      <c r="B156" s="367" t="s">
        <v>1301</v>
      </c>
      <c r="C156" s="418" t="s">
        <v>955</v>
      </c>
      <c r="D156" s="366">
        <v>2024</v>
      </c>
      <c r="E156" s="366">
        <v>2026</v>
      </c>
      <c r="F156" s="418" t="s">
        <v>1302</v>
      </c>
      <c r="G156" s="403">
        <v>5500</v>
      </c>
      <c r="H156" s="403">
        <v>5500</v>
      </c>
      <c r="I156" s="403">
        <v>5500</v>
      </c>
      <c r="J156" s="403">
        <v>1100</v>
      </c>
      <c r="K156" s="403">
        <v>1100</v>
      </c>
      <c r="L156" s="403">
        <v>4400</v>
      </c>
      <c r="M156" s="403">
        <v>1200</v>
      </c>
    </row>
    <row r="157" spans="1:23" s="395" customFormat="1" ht="25.5">
      <c r="A157" s="366">
        <v>30</v>
      </c>
      <c r="B157" s="367" t="s">
        <v>1303</v>
      </c>
      <c r="C157" s="418" t="s">
        <v>1304</v>
      </c>
      <c r="D157" s="366">
        <v>2024</v>
      </c>
      <c r="E157" s="366">
        <v>2026</v>
      </c>
      <c r="F157" s="418" t="s">
        <v>1305</v>
      </c>
      <c r="G157" s="403">
        <v>11000</v>
      </c>
      <c r="H157" s="403">
        <v>11000</v>
      </c>
      <c r="I157" s="403">
        <v>11000</v>
      </c>
      <c r="J157" s="403">
        <v>5000</v>
      </c>
      <c r="K157" s="403">
        <v>5000</v>
      </c>
      <c r="L157" s="403">
        <v>6000</v>
      </c>
      <c r="M157" s="403">
        <v>2000</v>
      </c>
    </row>
    <row r="158" spans="1:23" s="409" customFormat="1" ht="12.75">
      <c r="A158" s="349">
        <v>2</v>
      </c>
      <c r="B158" s="350" t="s">
        <v>1312</v>
      </c>
      <c r="C158" s="401"/>
      <c r="D158" s="349"/>
      <c r="E158" s="349"/>
      <c r="F158" s="401"/>
      <c r="G158" s="404"/>
      <c r="H158" s="404"/>
      <c r="I158" s="404"/>
      <c r="J158" s="404"/>
      <c r="K158" s="404"/>
      <c r="L158" s="404"/>
      <c r="M158" s="404">
        <f>SUBTOTAL(9,M159:M161)</f>
        <v>122500</v>
      </c>
    </row>
    <row r="159" spans="1:23" s="395" customFormat="1" ht="25.5">
      <c r="A159" s="358" t="s">
        <v>1176</v>
      </c>
      <c r="B159" s="359" t="s">
        <v>1306</v>
      </c>
      <c r="C159" s="418"/>
      <c r="D159" s="366"/>
      <c r="E159" s="366"/>
      <c r="F159" s="418"/>
      <c r="G159" s="403"/>
      <c r="H159" s="403"/>
      <c r="I159" s="403"/>
      <c r="J159" s="403"/>
      <c r="K159" s="403"/>
      <c r="L159" s="403"/>
      <c r="M159" s="403"/>
    </row>
    <row r="160" spans="1:23" s="395" customFormat="1" ht="38.25">
      <c r="A160" s="358" t="s">
        <v>9</v>
      </c>
      <c r="B160" s="359" t="s">
        <v>1307</v>
      </c>
      <c r="C160" s="418" t="s">
        <v>242</v>
      </c>
      <c r="D160" s="366">
        <v>2024</v>
      </c>
      <c r="E160" s="366">
        <v>2026</v>
      </c>
      <c r="F160" s="418" t="s">
        <v>1308</v>
      </c>
      <c r="G160" s="403">
        <v>30000</v>
      </c>
      <c r="H160" s="403">
        <v>30000</v>
      </c>
      <c r="I160" s="403"/>
      <c r="J160" s="403">
        <v>16000</v>
      </c>
      <c r="K160" s="403">
        <v>16000</v>
      </c>
      <c r="L160" s="403">
        <v>14000</v>
      </c>
      <c r="M160" s="403">
        <v>14000</v>
      </c>
      <c r="T160" s="395">
        <v>16000</v>
      </c>
      <c r="U160" s="395">
        <v>16000</v>
      </c>
      <c r="V160" s="395">
        <v>14000</v>
      </c>
      <c r="W160" s="395">
        <v>14000</v>
      </c>
    </row>
    <row r="161" spans="1:23" s="395" customFormat="1" ht="38.25">
      <c r="A161" s="358" t="s">
        <v>1309</v>
      </c>
      <c r="B161" s="359" t="s">
        <v>1310</v>
      </c>
      <c r="C161" s="418"/>
      <c r="D161" s="366"/>
      <c r="E161" s="366"/>
      <c r="F161" s="418" t="s">
        <v>1311</v>
      </c>
      <c r="G161" s="403"/>
      <c r="H161" s="403"/>
      <c r="I161" s="403"/>
      <c r="J161" s="403"/>
      <c r="K161" s="403"/>
      <c r="L161" s="403"/>
      <c r="M161" s="403">
        <v>108500</v>
      </c>
      <c r="W161" s="395">
        <v>108500</v>
      </c>
    </row>
    <row r="162" spans="1:23" s="409" customFormat="1" ht="12.75">
      <c r="A162" s="410" t="s">
        <v>21</v>
      </c>
      <c r="B162" s="411" t="s">
        <v>1313</v>
      </c>
      <c r="C162" s="422"/>
      <c r="D162" s="423"/>
      <c r="E162" s="423"/>
      <c r="F162" s="422"/>
      <c r="G162" s="413"/>
      <c r="H162" s="413"/>
      <c r="I162" s="413"/>
      <c r="J162" s="413"/>
      <c r="K162" s="413"/>
      <c r="L162" s="413"/>
      <c r="M162" s="413">
        <f>SUBTOTAL(9,M163:M197)</f>
        <v>260730</v>
      </c>
    </row>
    <row r="163" spans="1:23" s="417" customFormat="1" ht="27">
      <c r="A163" s="352"/>
      <c r="B163" s="353" t="s">
        <v>926</v>
      </c>
      <c r="C163" s="415"/>
      <c r="D163" s="363"/>
      <c r="E163" s="363"/>
      <c r="F163" s="415"/>
      <c r="G163" s="416">
        <v>10000</v>
      </c>
      <c r="H163" s="416">
        <v>10000</v>
      </c>
      <c r="I163" s="416">
        <v>500</v>
      </c>
      <c r="J163" s="416">
        <v>500</v>
      </c>
      <c r="K163" s="416">
        <v>500</v>
      </c>
      <c r="L163" s="416">
        <v>9500</v>
      </c>
      <c r="M163" s="416">
        <f>SUBTOTAL(9,M164)</f>
        <v>2500</v>
      </c>
    </row>
    <row r="164" spans="1:23" s="395" customFormat="1" ht="25.5">
      <c r="A164" s="358">
        <v>1</v>
      </c>
      <c r="B164" s="359" t="s">
        <v>927</v>
      </c>
      <c r="C164" s="402" t="s">
        <v>916</v>
      </c>
      <c r="D164" s="358">
        <v>2026</v>
      </c>
      <c r="E164" s="358">
        <v>2028</v>
      </c>
      <c r="F164" s="402" t="s">
        <v>928</v>
      </c>
      <c r="G164" s="403">
        <v>10000</v>
      </c>
      <c r="H164" s="403">
        <v>10000</v>
      </c>
      <c r="I164" s="403">
        <v>500</v>
      </c>
      <c r="J164" s="403">
        <v>500</v>
      </c>
      <c r="K164" s="403">
        <v>500</v>
      </c>
      <c r="L164" s="403">
        <v>9500</v>
      </c>
      <c r="M164" s="403">
        <v>2500</v>
      </c>
    </row>
    <row r="165" spans="1:23" s="417" customFormat="1" ht="13.5">
      <c r="A165" s="352"/>
      <c r="B165" s="353" t="s">
        <v>929</v>
      </c>
      <c r="C165" s="414"/>
      <c r="D165" s="352"/>
      <c r="E165" s="352"/>
      <c r="F165" s="414"/>
      <c r="G165" s="416">
        <v>20000</v>
      </c>
      <c r="H165" s="416">
        <v>20000</v>
      </c>
      <c r="I165" s="416">
        <v>1000</v>
      </c>
      <c r="J165" s="416">
        <v>1000</v>
      </c>
      <c r="K165" s="416">
        <v>1000</v>
      </c>
      <c r="L165" s="416">
        <v>19000</v>
      </c>
      <c r="M165" s="416">
        <f>SUBTOTAL(9,M166)</f>
        <v>4500</v>
      </c>
    </row>
    <row r="166" spans="1:23" s="395" customFormat="1" ht="38.25">
      <c r="A166" s="358">
        <v>1</v>
      </c>
      <c r="B166" s="359" t="s">
        <v>930</v>
      </c>
      <c r="C166" s="402" t="s">
        <v>931</v>
      </c>
      <c r="D166" s="358">
        <v>2025</v>
      </c>
      <c r="E166" s="358">
        <v>2027</v>
      </c>
      <c r="F166" s="402" t="s">
        <v>932</v>
      </c>
      <c r="G166" s="403">
        <v>20000</v>
      </c>
      <c r="H166" s="403">
        <v>20000</v>
      </c>
      <c r="I166" s="403">
        <v>1000</v>
      </c>
      <c r="J166" s="403">
        <v>1000</v>
      </c>
      <c r="K166" s="403">
        <v>1000</v>
      </c>
      <c r="L166" s="403">
        <v>19000</v>
      </c>
      <c r="M166" s="403">
        <v>4500</v>
      </c>
    </row>
    <row r="167" spans="1:23" s="417" customFormat="1" ht="13.5">
      <c r="A167" s="352"/>
      <c r="B167" s="353" t="s">
        <v>933</v>
      </c>
      <c r="C167" s="414"/>
      <c r="D167" s="352"/>
      <c r="E167" s="352"/>
      <c r="F167" s="414"/>
      <c r="G167" s="416">
        <v>15000</v>
      </c>
      <c r="H167" s="416">
        <v>15000</v>
      </c>
      <c r="I167" s="416">
        <v>1000</v>
      </c>
      <c r="J167" s="416">
        <v>1000</v>
      </c>
      <c r="K167" s="416">
        <v>1000</v>
      </c>
      <c r="L167" s="416">
        <v>14000</v>
      </c>
      <c r="M167" s="416">
        <f>SUBTOTAL(9,M168)</f>
        <v>3500</v>
      </c>
    </row>
    <row r="168" spans="1:23" s="395" customFormat="1" ht="38.25">
      <c r="A168" s="358">
        <v>1</v>
      </c>
      <c r="B168" s="359" t="s">
        <v>934</v>
      </c>
      <c r="C168" s="402" t="s">
        <v>935</v>
      </c>
      <c r="D168" s="358">
        <v>2026</v>
      </c>
      <c r="E168" s="358">
        <v>2028</v>
      </c>
      <c r="F168" s="402" t="s">
        <v>936</v>
      </c>
      <c r="G168" s="403">
        <v>15000</v>
      </c>
      <c r="H168" s="403">
        <v>15000</v>
      </c>
      <c r="I168" s="403">
        <v>1000</v>
      </c>
      <c r="J168" s="403">
        <v>1000</v>
      </c>
      <c r="K168" s="403">
        <v>1000</v>
      </c>
      <c r="L168" s="403">
        <v>14000</v>
      </c>
      <c r="M168" s="403">
        <v>3500</v>
      </c>
    </row>
    <row r="169" spans="1:23" s="417" customFormat="1" ht="27">
      <c r="A169" s="352"/>
      <c r="B169" s="353" t="s">
        <v>937</v>
      </c>
      <c r="C169" s="414"/>
      <c r="D169" s="352"/>
      <c r="E169" s="352"/>
      <c r="F169" s="414"/>
      <c r="G169" s="416">
        <v>62000</v>
      </c>
      <c r="H169" s="416">
        <v>62000</v>
      </c>
      <c r="I169" s="416">
        <v>2000</v>
      </c>
      <c r="J169" s="416">
        <v>2000</v>
      </c>
      <c r="K169" s="416">
        <v>2000</v>
      </c>
      <c r="L169" s="416">
        <v>60000</v>
      </c>
      <c r="M169" s="416">
        <f>SUBTOTAL(9,M170:M171)</f>
        <v>14500</v>
      </c>
    </row>
    <row r="170" spans="1:23" s="395" customFormat="1" ht="29.25" customHeight="1">
      <c r="A170" s="358">
        <v>1</v>
      </c>
      <c r="B170" s="359" t="s">
        <v>938</v>
      </c>
      <c r="C170" s="402" t="s">
        <v>939</v>
      </c>
      <c r="D170" s="358">
        <v>2026</v>
      </c>
      <c r="E170" s="358">
        <v>2028</v>
      </c>
      <c r="F170" s="402" t="s">
        <v>940</v>
      </c>
      <c r="G170" s="403">
        <v>40000</v>
      </c>
      <c r="H170" s="403">
        <v>40000</v>
      </c>
      <c r="I170" s="403">
        <v>1000</v>
      </c>
      <c r="J170" s="403">
        <v>1000</v>
      </c>
      <c r="K170" s="403">
        <v>1000</v>
      </c>
      <c r="L170" s="403">
        <v>39000</v>
      </c>
      <c r="M170" s="403">
        <v>9500</v>
      </c>
    </row>
    <row r="171" spans="1:23" s="395" customFormat="1" ht="33" customHeight="1">
      <c r="A171" s="358">
        <v>2</v>
      </c>
      <c r="B171" s="359" t="s">
        <v>941</v>
      </c>
      <c r="C171" s="402" t="s">
        <v>942</v>
      </c>
      <c r="D171" s="358">
        <v>2026</v>
      </c>
      <c r="E171" s="358">
        <v>2028</v>
      </c>
      <c r="F171" s="402" t="s">
        <v>943</v>
      </c>
      <c r="G171" s="403">
        <v>22000</v>
      </c>
      <c r="H171" s="403">
        <v>22000</v>
      </c>
      <c r="I171" s="403">
        <v>1000</v>
      </c>
      <c r="J171" s="403">
        <v>1000</v>
      </c>
      <c r="K171" s="403">
        <v>1000</v>
      </c>
      <c r="L171" s="403">
        <v>21000</v>
      </c>
      <c r="M171" s="403">
        <v>5000</v>
      </c>
    </row>
    <row r="172" spans="1:23" s="417" customFormat="1" ht="13.5">
      <c r="A172" s="352"/>
      <c r="B172" s="353" t="s">
        <v>944</v>
      </c>
      <c r="C172" s="414"/>
      <c r="D172" s="352"/>
      <c r="E172" s="352"/>
      <c r="F172" s="414"/>
      <c r="G172" s="416">
        <v>1205000</v>
      </c>
      <c r="H172" s="416">
        <v>615590</v>
      </c>
      <c r="I172" s="416">
        <v>26180</v>
      </c>
      <c r="J172" s="416">
        <v>26180</v>
      </c>
      <c r="K172" s="416">
        <v>602500</v>
      </c>
      <c r="L172" s="416">
        <v>724640</v>
      </c>
      <c r="M172" s="416">
        <f>SUBTOTAL(9,M173:M190)</f>
        <v>135230</v>
      </c>
    </row>
    <row r="173" spans="1:23" s="395" customFormat="1" ht="79.5" customHeight="1">
      <c r="A173" s="358">
        <v>1</v>
      </c>
      <c r="B173" s="359" t="s">
        <v>945</v>
      </c>
      <c r="C173" s="402" t="s">
        <v>946</v>
      </c>
      <c r="D173" s="358">
        <v>2026</v>
      </c>
      <c r="E173" s="358">
        <v>2028</v>
      </c>
      <c r="F173" s="402" t="s">
        <v>947</v>
      </c>
      <c r="G173" s="403">
        <v>60000</v>
      </c>
      <c r="H173" s="403">
        <v>60000</v>
      </c>
      <c r="I173" s="403">
        <v>1000</v>
      </c>
      <c r="J173" s="403">
        <v>1000</v>
      </c>
      <c r="K173" s="403">
        <v>1000</v>
      </c>
      <c r="L173" s="403">
        <v>59000</v>
      </c>
      <c r="M173" s="403">
        <v>13000</v>
      </c>
    </row>
    <row r="174" spans="1:23" s="395" customFormat="1" ht="57" customHeight="1">
      <c r="A174" s="358">
        <v>2</v>
      </c>
      <c r="B174" s="359" t="s">
        <v>948</v>
      </c>
      <c r="C174" s="402" t="s">
        <v>949</v>
      </c>
      <c r="D174" s="358">
        <v>2026</v>
      </c>
      <c r="E174" s="358">
        <v>2028</v>
      </c>
      <c r="F174" s="402" t="s">
        <v>950</v>
      </c>
      <c r="G174" s="403">
        <v>55000</v>
      </c>
      <c r="H174" s="403">
        <v>55000</v>
      </c>
      <c r="I174" s="403">
        <v>1390</v>
      </c>
      <c r="J174" s="403">
        <v>1390</v>
      </c>
      <c r="K174" s="403">
        <v>1390</v>
      </c>
      <c r="L174" s="403">
        <v>53610</v>
      </c>
      <c r="M174" s="403">
        <v>12500</v>
      </c>
    </row>
    <row r="175" spans="1:23" s="395" customFormat="1" ht="54.75" customHeight="1">
      <c r="A175" s="358">
        <v>3</v>
      </c>
      <c r="B175" s="359" t="s">
        <v>951</v>
      </c>
      <c r="C175" s="402" t="s">
        <v>952</v>
      </c>
      <c r="D175" s="358">
        <v>2026</v>
      </c>
      <c r="E175" s="358">
        <v>2028</v>
      </c>
      <c r="F175" s="402" t="s">
        <v>953</v>
      </c>
      <c r="G175" s="403">
        <v>15000</v>
      </c>
      <c r="H175" s="403">
        <v>15000</v>
      </c>
      <c r="I175" s="403">
        <v>500</v>
      </c>
      <c r="J175" s="403">
        <v>500</v>
      </c>
      <c r="K175" s="403">
        <v>500</v>
      </c>
      <c r="L175" s="403">
        <v>14500</v>
      </c>
      <c r="M175" s="403">
        <v>3500</v>
      </c>
    </row>
    <row r="176" spans="1:23" s="395" customFormat="1" ht="51">
      <c r="A176" s="358">
        <v>4</v>
      </c>
      <c r="B176" s="359" t="s">
        <v>954</v>
      </c>
      <c r="C176" s="402" t="s">
        <v>955</v>
      </c>
      <c r="D176" s="358">
        <v>2026</v>
      </c>
      <c r="E176" s="358">
        <v>2028</v>
      </c>
      <c r="F176" s="402" t="s">
        <v>956</v>
      </c>
      <c r="G176" s="403">
        <v>60000</v>
      </c>
      <c r="H176" s="403">
        <v>60000</v>
      </c>
      <c r="I176" s="403">
        <v>2000</v>
      </c>
      <c r="J176" s="403">
        <v>2000</v>
      </c>
      <c r="K176" s="403">
        <v>2000</v>
      </c>
      <c r="L176" s="403">
        <v>58000</v>
      </c>
      <c r="M176" s="403">
        <v>12500</v>
      </c>
    </row>
    <row r="177" spans="1:13" s="395" customFormat="1" ht="54" customHeight="1">
      <c r="A177" s="358">
        <v>5</v>
      </c>
      <c r="B177" s="359" t="s">
        <v>957</v>
      </c>
      <c r="C177" s="402" t="s">
        <v>958</v>
      </c>
      <c r="D177" s="358">
        <v>2026</v>
      </c>
      <c r="E177" s="358">
        <v>2028</v>
      </c>
      <c r="F177" s="402" t="s">
        <v>959</v>
      </c>
      <c r="G177" s="403">
        <v>15000</v>
      </c>
      <c r="H177" s="403">
        <v>15000</v>
      </c>
      <c r="I177" s="403">
        <v>500</v>
      </c>
      <c r="J177" s="403">
        <v>500</v>
      </c>
      <c r="K177" s="403">
        <v>500</v>
      </c>
      <c r="L177" s="403">
        <v>14500</v>
      </c>
      <c r="M177" s="403">
        <v>3500</v>
      </c>
    </row>
    <row r="178" spans="1:13" s="395" customFormat="1" ht="57" customHeight="1">
      <c r="A178" s="358">
        <v>6</v>
      </c>
      <c r="B178" s="359" t="s">
        <v>960</v>
      </c>
      <c r="C178" s="402" t="s">
        <v>931</v>
      </c>
      <c r="D178" s="358">
        <v>2026</v>
      </c>
      <c r="E178" s="358">
        <v>2028</v>
      </c>
      <c r="F178" s="402" t="s">
        <v>961</v>
      </c>
      <c r="G178" s="403">
        <v>15000</v>
      </c>
      <c r="H178" s="403">
        <v>15000</v>
      </c>
      <c r="I178" s="403">
        <v>500</v>
      </c>
      <c r="J178" s="403">
        <v>500</v>
      </c>
      <c r="K178" s="403">
        <v>500</v>
      </c>
      <c r="L178" s="403">
        <v>14500</v>
      </c>
      <c r="M178" s="403">
        <v>3400</v>
      </c>
    </row>
    <row r="179" spans="1:13" s="395" customFormat="1" ht="51">
      <c r="A179" s="358">
        <v>7</v>
      </c>
      <c r="B179" s="359" t="s">
        <v>962</v>
      </c>
      <c r="C179" s="402" t="s">
        <v>963</v>
      </c>
      <c r="D179" s="358">
        <v>2026</v>
      </c>
      <c r="E179" s="358">
        <v>2028</v>
      </c>
      <c r="F179" s="402" t="s">
        <v>964</v>
      </c>
      <c r="G179" s="403">
        <v>15000</v>
      </c>
      <c r="H179" s="403">
        <v>15000</v>
      </c>
      <c r="I179" s="403">
        <v>500</v>
      </c>
      <c r="J179" s="403">
        <v>500</v>
      </c>
      <c r="K179" s="403">
        <v>500</v>
      </c>
      <c r="L179" s="403">
        <v>14500</v>
      </c>
      <c r="M179" s="403">
        <v>3400</v>
      </c>
    </row>
    <row r="180" spans="1:13" s="395" customFormat="1" ht="54.75" customHeight="1">
      <c r="A180" s="358">
        <v>8</v>
      </c>
      <c r="B180" s="359" t="s">
        <v>965</v>
      </c>
      <c r="C180" s="402" t="s">
        <v>966</v>
      </c>
      <c r="D180" s="358">
        <v>2026</v>
      </c>
      <c r="E180" s="358">
        <v>2028</v>
      </c>
      <c r="F180" s="402" t="s">
        <v>967</v>
      </c>
      <c r="G180" s="403">
        <v>15000</v>
      </c>
      <c r="H180" s="403">
        <v>15000</v>
      </c>
      <c r="I180" s="403">
        <v>500</v>
      </c>
      <c r="J180" s="403">
        <v>500</v>
      </c>
      <c r="K180" s="403">
        <v>500</v>
      </c>
      <c r="L180" s="403">
        <v>14500</v>
      </c>
      <c r="M180" s="403">
        <v>3500</v>
      </c>
    </row>
    <row r="181" spans="1:13" s="395" customFormat="1" ht="56.25" customHeight="1">
      <c r="A181" s="358">
        <v>9</v>
      </c>
      <c r="B181" s="359" t="s">
        <v>968</v>
      </c>
      <c r="C181" s="402" t="s">
        <v>969</v>
      </c>
      <c r="D181" s="358">
        <v>2026</v>
      </c>
      <c r="E181" s="358">
        <v>2028</v>
      </c>
      <c r="F181" s="402" t="s">
        <v>970</v>
      </c>
      <c r="G181" s="403">
        <v>15000</v>
      </c>
      <c r="H181" s="403">
        <v>15000</v>
      </c>
      <c r="I181" s="403">
        <v>500</v>
      </c>
      <c r="J181" s="403">
        <v>500</v>
      </c>
      <c r="K181" s="403">
        <v>500</v>
      </c>
      <c r="L181" s="403">
        <v>14500</v>
      </c>
      <c r="M181" s="403">
        <v>3400</v>
      </c>
    </row>
    <row r="182" spans="1:13" s="395" customFormat="1" ht="51">
      <c r="A182" s="358">
        <v>10</v>
      </c>
      <c r="B182" s="359" t="s">
        <v>971</v>
      </c>
      <c r="C182" s="402" t="s">
        <v>972</v>
      </c>
      <c r="D182" s="358">
        <v>2026</v>
      </c>
      <c r="E182" s="358">
        <v>2028</v>
      </c>
      <c r="F182" s="402" t="s">
        <v>973</v>
      </c>
      <c r="G182" s="403">
        <v>25000</v>
      </c>
      <c r="H182" s="403">
        <v>25000</v>
      </c>
      <c r="I182" s="403">
        <v>1000</v>
      </c>
      <c r="J182" s="403">
        <v>1000</v>
      </c>
      <c r="K182" s="403">
        <v>1000</v>
      </c>
      <c r="L182" s="403">
        <v>24000</v>
      </c>
      <c r="M182" s="403">
        <v>5800</v>
      </c>
    </row>
    <row r="183" spans="1:13" s="395" customFormat="1" ht="54.75" customHeight="1">
      <c r="A183" s="358">
        <v>11</v>
      </c>
      <c r="B183" s="359" t="s">
        <v>974</v>
      </c>
      <c r="C183" s="402" t="s">
        <v>939</v>
      </c>
      <c r="D183" s="358">
        <v>2026</v>
      </c>
      <c r="E183" s="358">
        <v>2028</v>
      </c>
      <c r="F183" s="402" t="s">
        <v>975</v>
      </c>
      <c r="G183" s="403">
        <v>64000</v>
      </c>
      <c r="H183" s="403">
        <v>64000</v>
      </c>
      <c r="I183" s="403">
        <v>1500</v>
      </c>
      <c r="J183" s="403">
        <v>1500</v>
      </c>
      <c r="K183" s="403">
        <v>1500</v>
      </c>
      <c r="L183" s="403">
        <v>62500</v>
      </c>
      <c r="M183" s="403">
        <v>14000</v>
      </c>
    </row>
    <row r="184" spans="1:13" s="395" customFormat="1" ht="57" customHeight="1">
      <c r="A184" s="358">
        <v>12</v>
      </c>
      <c r="B184" s="359" t="s">
        <v>976</v>
      </c>
      <c r="C184" s="402" t="s">
        <v>931</v>
      </c>
      <c r="D184" s="358">
        <v>2026</v>
      </c>
      <c r="E184" s="358">
        <v>2028</v>
      </c>
      <c r="F184" s="402" t="s">
        <v>977</v>
      </c>
      <c r="G184" s="403">
        <v>15000</v>
      </c>
      <c r="H184" s="403">
        <v>15000</v>
      </c>
      <c r="I184" s="403">
        <v>500</v>
      </c>
      <c r="J184" s="403">
        <v>500</v>
      </c>
      <c r="K184" s="403">
        <v>500</v>
      </c>
      <c r="L184" s="403">
        <v>14500</v>
      </c>
      <c r="M184" s="403">
        <v>3400</v>
      </c>
    </row>
    <row r="185" spans="1:13" s="395" customFormat="1" ht="54.75" customHeight="1">
      <c r="A185" s="358">
        <v>13</v>
      </c>
      <c r="B185" s="359" t="s">
        <v>978</v>
      </c>
      <c r="C185" s="402" t="s">
        <v>946</v>
      </c>
      <c r="D185" s="358">
        <v>2026</v>
      </c>
      <c r="E185" s="358">
        <v>2028</v>
      </c>
      <c r="F185" s="402" t="s">
        <v>979</v>
      </c>
      <c r="G185" s="403">
        <v>13500</v>
      </c>
      <c r="H185" s="403">
        <v>13500</v>
      </c>
      <c r="I185" s="403">
        <v>500</v>
      </c>
      <c r="J185" s="403">
        <v>500</v>
      </c>
      <c r="K185" s="403">
        <v>500</v>
      </c>
      <c r="L185" s="403">
        <v>13000</v>
      </c>
      <c r="M185" s="403">
        <v>3000</v>
      </c>
    </row>
    <row r="186" spans="1:13" s="395" customFormat="1" ht="55.5" customHeight="1">
      <c r="A186" s="358">
        <v>14</v>
      </c>
      <c r="B186" s="359" t="s">
        <v>980</v>
      </c>
      <c r="C186" s="402" t="s">
        <v>981</v>
      </c>
      <c r="D186" s="358">
        <v>2026</v>
      </c>
      <c r="E186" s="358">
        <v>2028</v>
      </c>
      <c r="F186" s="402" t="s">
        <v>982</v>
      </c>
      <c r="G186" s="403">
        <v>22000</v>
      </c>
      <c r="H186" s="403">
        <v>22000</v>
      </c>
      <c r="I186" s="403">
        <v>1000</v>
      </c>
      <c r="J186" s="403">
        <v>1000</v>
      </c>
      <c r="K186" s="403">
        <v>1000</v>
      </c>
      <c r="L186" s="403">
        <v>21000</v>
      </c>
      <c r="M186" s="403">
        <v>5000</v>
      </c>
    </row>
    <row r="187" spans="1:13" s="395" customFormat="1" ht="56.25" customHeight="1">
      <c r="A187" s="358">
        <v>15</v>
      </c>
      <c r="B187" s="359" t="s">
        <v>983</v>
      </c>
      <c r="C187" s="402" t="s">
        <v>984</v>
      </c>
      <c r="D187" s="358">
        <v>2026</v>
      </c>
      <c r="E187" s="358">
        <v>2028</v>
      </c>
      <c r="F187" s="402" t="s">
        <v>985</v>
      </c>
      <c r="G187" s="403">
        <v>15000</v>
      </c>
      <c r="H187" s="403">
        <v>15000</v>
      </c>
      <c r="I187" s="403">
        <v>500</v>
      </c>
      <c r="J187" s="403">
        <v>500</v>
      </c>
      <c r="K187" s="403">
        <v>500</v>
      </c>
      <c r="L187" s="403">
        <v>14500</v>
      </c>
      <c r="M187" s="403">
        <v>3400</v>
      </c>
    </row>
    <row r="188" spans="1:13" s="395" customFormat="1" ht="38.25">
      <c r="A188" s="358">
        <v>16</v>
      </c>
      <c r="B188" s="359" t="s">
        <v>986</v>
      </c>
      <c r="C188" s="402" t="s">
        <v>987</v>
      </c>
      <c r="D188" s="358">
        <v>2026</v>
      </c>
      <c r="E188" s="358">
        <v>2028</v>
      </c>
      <c r="F188" s="402" t="s">
        <v>988</v>
      </c>
      <c r="G188" s="403">
        <v>7500</v>
      </c>
      <c r="H188" s="403">
        <v>7500</v>
      </c>
      <c r="I188" s="403">
        <v>500</v>
      </c>
      <c r="J188" s="403">
        <v>500</v>
      </c>
      <c r="K188" s="403">
        <v>500</v>
      </c>
      <c r="L188" s="403">
        <v>7000</v>
      </c>
      <c r="M188" s="403">
        <v>1700</v>
      </c>
    </row>
    <row r="189" spans="1:13" s="395" customFormat="1" ht="31.5" customHeight="1">
      <c r="A189" s="358">
        <v>17</v>
      </c>
      <c r="B189" s="359" t="s">
        <v>989</v>
      </c>
      <c r="C189" s="402" t="s">
        <v>990</v>
      </c>
      <c r="D189" s="358">
        <v>2026</v>
      </c>
      <c r="E189" s="358">
        <v>2028</v>
      </c>
      <c r="F189" s="402" t="s">
        <v>991</v>
      </c>
      <c r="G189" s="403">
        <v>80500</v>
      </c>
      <c r="H189" s="403">
        <v>80500</v>
      </c>
      <c r="I189" s="403">
        <v>200</v>
      </c>
      <c r="J189" s="403">
        <v>200</v>
      </c>
      <c r="K189" s="403">
        <v>200</v>
      </c>
      <c r="L189" s="403">
        <v>80300</v>
      </c>
      <c r="M189" s="403">
        <v>19000</v>
      </c>
    </row>
    <row r="190" spans="1:13" s="395" customFormat="1" ht="31.5" customHeight="1">
      <c r="A190" s="358">
        <v>18</v>
      </c>
      <c r="B190" s="359" t="s">
        <v>992</v>
      </c>
      <c r="C190" s="402" t="s">
        <v>993</v>
      </c>
      <c r="D190" s="358">
        <v>2026</v>
      </c>
      <c r="E190" s="358">
        <v>2027</v>
      </c>
      <c r="F190" s="402" t="s">
        <v>994</v>
      </c>
      <c r="G190" s="403">
        <v>95000</v>
      </c>
      <c r="H190" s="403">
        <v>95000</v>
      </c>
      <c r="I190" s="403"/>
      <c r="J190" s="403"/>
      <c r="K190" s="403"/>
      <c r="L190" s="403">
        <v>95000</v>
      </c>
      <c r="M190" s="403">
        <v>21230</v>
      </c>
    </row>
    <row r="191" spans="1:13" s="417" customFormat="1" ht="13.5">
      <c r="A191" s="352"/>
      <c r="B191" s="353" t="s">
        <v>995</v>
      </c>
      <c r="C191" s="414"/>
      <c r="D191" s="352"/>
      <c r="E191" s="352"/>
      <c r="F191" s="414"/>
      <c r="G191" s="416">
        <v>30000</v>
      </c>
      <c r="H191" s="416">
        <v>30000</v>
      </c>
      <c r="I191" s="416">
        <v>1000</v>
      </c>
      <c r="J191" s="416">
        <v>1000</v>
      </c>
      <c r="K191" s="416">
        <v>1000</v>
      </c>
      <c r="L191" s="416">
        <v>29000</v>
      </c>
      <c r="M191" s="416">
        <f>SUBTOTAL(9,M192:M192)</f>
        <v>6500</v>
      </c>
    </row>
    <row r="192" spans="1:13" s="395" customFormat="1" ht="33" customHeight="1">
      <c r="A192" s="358">
        <v>1</v>
      </c>
      <c r="B192" s="359" t="s">
        <v>996</v>
      </c>
      <c r="C192" s="402" t="s">
        <v>644</v>
      </c>
      <c r="D192" s="358">
        <v>2026</v>
      </c>
      <c r="E192" s="358">
        <v>2027</v>
      </c>
      <c r="F192" s="402" t="s">
        <v>997</v>
      </c>
      <c r="G192" s="403">
        <v>30000</v>
      </c>
      <c r="H192" s="403">
        <v>30000</v>
      </c>
      <c r="I192" s="403">
        <v>1000</v>
      </c>
      <c r="J192" s="403">
        <v>1000</v>
      </c>
      <c r="K192" s="403">
        <v>1000</v>
      </c>
      <c r="L192" s="403">
        <v>29000</v>
      </c>
      <c r="M192" s="403">
        <v>6500</v>
      </c>
    </row>
    <row r="193" spans="1:13" s="417" customFormat="1" ht="13.5">
      <c r="A193" s="352"/>
      <c r="B193" s="353" t="s">
        <v>998</v>
      </c>
      <c r="C193" s="414"/>
      <c r="D193" s="352"/>
      <c r="E193" s="352"/>
      <c r="F193" s="414"/>
      <c r="G193" s="416">
        <v>34900</v>
      </c>
      <c r="H193" s="416">
        <v>34900</v>
      </c>
      <c r="I193" s="416">
        <v>200</v>
      </c>
      <c r="J193" s="416">
        <v>200</v>
      </c>
      <c r="K193" s="416">
        <v>200</v>
      </c>
      <c r="L193" s="416">
        <v>34700</v>
      </c>
      <c r="M193" s="416">
        <f>SUBTOTAL(9,M194:M194)</f>
        <v>9500</v>
      </c>
    </row>
    <row r="194" spans="1:13" s="395" customFormat="1" ht="30.75" customHeight="1">
      <c r="A194" s="358">
        <v>1</v>
      </c>
      <c r="B194" s="359" t="s">
        <v>999</v>
      </c>
      <c r="C194" s="402" t="s">
        <v>669</v>
      </c>
      <c r="D194" s="358">
        <v>2026</v>
      </c>
      <c r="E194" s="358">
        <v>2028</v>
      </c>
      <c r="F194" s="402" t="s">
        <v>1000</v>
      </c>
      <c r="G194" s="403">
        <v>34900</v>
      </c>
      <c r="H194" s="403">
        <v>34900</v>
      </c>
      <c r="I194" s="403">
        <v>200</v>
      </c>
      <c r="J194" s="403">
        <v>200</v>
      </c>
      <c r="K194" s="403">
        <v>200</v>
      </c>
      <c r="L194" s="403">
        <v>34700</v>
      </c>
      <c r="M194" s="403">
        <v>9500</v>
      </c>
    </row>
    <row r="195" spans="1:13" s="417" customFormat="1" ht="13.5">
      <c r="A195" s="352"/>
      <c r="B195" s="353" t="s">
        <v>1001</v>
      </c>
      <c r="C195" s="414"/>
      <c r="D195" s="352"/>
      <c r="E195" s="352"/>
      <c r="F195" s="414"/>
      <c r="G195" s="416">
        <v>19540</v>
      </c>
      <c r="H195" s="416">
        <v>19540</v>
      </c>
      <c r="I195" s="416">
        <v>50</v>
      </c>
      <c r="J195" s="416">
        <v>50</v>
      </c>
      <c r="K195" s="416">
        <v>50</v>
      </c>
      <c r="L195" s="416">
        <v>19490</v>
      </c>
      <c r="M195" s="416">
        <f>SUBTOTAL(9,M196:M196)</f>
        <v>4500</v>
      </c>
    </row>
    <row r="196" spans="1:13" s="395" customFormat="1" ht="30" customHeight="1">
      <c r="A196" s="358">
        <v>1</v>
      </c>
      <c r="B196" s="359" t="s">
        <v>1002</v>
      </c>
      <c r="C196" s="402" t="s">
        <v>1003</v>
      </c>
      <c r="D196" s="358">
        <v>2026</v>
      </c>
      <c r="E196" s="358">
        <v>2026</v>
      </c>
      <c r="F196" s="402" t="s">
        <v>1004</v>
      </c>
      <c r="G196" s="403">
        <v>19540</v>
      </c>
      <c r="H196" s="403">
        <v>19540</v>
      </c>
      <c r="I196" s="403">
        <v>50</v>
      </c>
      <c r="J196" s="403">
        <v>50</v>
      </c>
      <c r="K196" s="403">
        <v>50</v>
      </c>
      <c r="L196" s="403">
        <v>19490</v>
      </c>
      <c r="M196" s="403">
        <v>4500</v>
      </c>
    </row>
    <row r="197" spans="1:13" s="395" customFormat="1" ht="13.5">
      <c r="A197" s="358"/>
      <c r="B197" s="353" t="s">
        <v>1314</v>
      </c>
      <c r="C197" s="402"/>
      <c r="D197" s="358"/>
      <c r="E197" s="358"/>
      <c r="F197" s="402"/>
      <c r="G197" s="403"/>
      <c r="H197" s="403"/>
      <c r="I197" s="403"/>
      <c r="J197" s="403"/>
      <c r="K197" s="403"/>
      <c r="L197" s="403"/>
      <c r="M197" s="416">
        <v>80000</v>
      </c>
    </row>
    <row r="198" spans="1:13" s="409" customFormat="1" ht="12.75">
      <c r="A198" s="410" t="s">
        <v>48</v>
      </c>
      <c r="B198" s="411" t="s">
        <v>1315</v>
      </c>
      <c r="C198" s="422"/>
      <c r="D198" s="423"/>
      <c r="E198" s="423"/>
      <c r="F198" s="422"/>
      <c r="G198" s="413"/>
      <c r="H198" s="413"/>
      <c r="I198" s="413"/>
      <c r="J198" s="413"/>
      <c r="K198" s="413"/>
      <c r="L198" s="413"/>
      <c r="M198" s="413">
        <v>85000</v>
      </c>
    </row>
    <row r="199" spans="1:13" s="409" customFormat="1" ht="12.75">
      <c r="A199" s="405" t="s">
        <v>23</v>
      </c>
      <c r="B199" s="406" t="s">
        <v>1316</v>
      </c>
      <c r="C199" s="407"/>
      <c r="D199" s="405"/>
      <c r="E199" s="405"/>
      <c r="F199" s="407"/>
      <c r="G199" s="408"/>
      <c r="H199" s="408"/>
      <c r="I199" s="408"/>
      <c r="J199" s="408"/>
      <c r="K199" s="408"/>
      <c r="L199" s="408"/>
      <c r="M199" s="408">
        <v>1443900</v>
      </c>
    </row>
    <row r="200" spans="1:13" s="390" customFormat="1" ht="15">
      <c r="A200" s="391"/>
      <c r="B200" s="392"/>
      <c r="C200" s="393"/>
      <c r="D200" s="391"/>
      <c r="E200" s="391"/>
      <c r="F200" s="393"/>
      <c r="G200" s="394"/>
      <c r="H200" s="394"/>
      <c r="I200" s="394"/>
      <c r="J200" s="394"/>
      <c r="K200" s="394"/>
      <c r="L200" s="394"/>
      <c r="M200" s="394"/>
    </row>
    <row r="201" spans="1:13" s="390" customFormat="1" ht="15">
      <c r="A201" s="391"/>
      <c r="B201" s="392"/>
      <c r="C201" s="393"/>
      <c r="D201" s="391"/>
      <c r="E201" s="391"/>
      <c r="F201" s="393"/>
      <c r="G201" s="394"/>
      <c r="H201" s="394"/>
      <c r="I201" s="394"/>
      <c r="J201" s="394"/>
      <c r="K201" s="394"/>
      <c r="L201" s="394"/>
      <c r="M201" s="394"/>
    </row>
  </sheetData>
  <mergeCells count="19">
    <mergeCell ref="K4:M4"/>
    <mergeCell ref="A1:B1"/>
    <mergeCell ref="K1:M1"/>
    <mergeCell ref="A2:M2"/>
    <mergeCell ref="A3:M3"/>
    <mergeCell ref="A5:A7"/>
    <mergeCell ref="B5:B7"/>
    <mergeCell ref="C5:C7"/>
    <mergeCell ref="D5:D7"/>
    <mergeCell ref="E5:E7"/>
    <mergeCell ref="I5:I7"/>
    <mergeCell ref="J5:K5"/>
    <mergeCell ref="L5:L7"/>
    <mergeCell ref="M5:M7"/>
    <mergeCell ref="F6:F7"/>
    <mergeCell ref="G6:H6"/>
    <mergeCell ref="J6:J7"/>
    <mergeCell ref="K6:K7"/>
    <mergeCell ref="F5:H5"/>
  </mergeCells>
  <printOptions horizontalCentered="1"/>
  <pageMargins left="0.59055118110236227" right="0.19685039370078741" top="0.39370078740157483" bottom="0.39370078740157483" header="0.19685039370078741" footer="0.19685039370078741"/>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5"/>
  <sheetViews>
    <sheetView workbookViewId="0">
      <pane xSplit="2" ySplit="5" topLeftCell="C6" activePane="bottomRight" state="frozen"/>
      <selection pane="topRight" activeCell="C1" sqref="C1"/>
      <selection pane="bottomLeft" activeCell="A6" sqref="A6"/>
      <selection pane="bottomRight" activeCell="D35" sqref="D35"/>
    </sheetView>
  </sheetViews>
  <sheetFormatPr defaultColWidth="12.85546875" defaultRowHeight="15.75"/>
  <cols>
    <col min="1" max="1" width="9" style="3" customWidth="1"/>
    <col min="2" max="2" width="58.85546875" style="3" customWidth="1"/>
    <col min="3" max="3" width="21.42578125" style="3" customWidth="1"/>
    <col min="4" max="4" width="12.85546875" style="3"/>
    <col min="5" max="5" width="12.85546875" style="65"/>
    <col min="6" max="253" width="12.85546875" style="3"/>
    <col min="254" max="254" width="9" style="3" customWidth="1"/>
    <col min="255" max="255" width="52.85546875" style="3" customWidth="1"/>
    <col min="256" max="256" width="18.85546875" style="3" customWidth="1"/>
    <col min="257" max="257" width="14.5703125" style="3" customWidth="1"/>
    <col min="258" max="258" width="16.140625" style="3" customWidth="1"/>
    <col min="259" max="259" width="15" style="3" customWidth="1"/>
    <col min="260" max="509" width="12.85546875" style="3"/>
    <col min="510" max="510" width="9" style="3" customWidth="1"/>
    <col min="511" max="511" width="52.85546875" style="3" customWidth="1"/>
    <col min="512" max="512" width="18.85546875" style="3" customWidth="1"/>
    <col min="513" max="513" width="14.5703125" style="3" customWidth="1"/>
    <col min="514" max="514" width="16.140625" style="3" customWidth="1"/>
    <col min="515" max="515" width="15" style="3" customWidth="1"/>
    <col min="516" max="765" width="12.85546875" style="3"/>
    <col min="766" max="766" width="9" style="3" customWidth="1"/>
    <col min="767" max="767" width="52.85546875" style="3" customWidth="1"/>
    <col min="768" max="768" width="18.85546875" style="3" customWidth="1"/>
    <col min="769" max="769" width="14.5703125" style="3" customWidth="1"/>
    <col min="770" max="770" width="16.140625" style="3" customWidth="1"/>
    <col min="771" max="771" width="15" style="3" customWidth="1"/>
    <col min="772" max="1021" width="12.85546875" style="3"/>
    <col min="1022" max="1022" width="9" style="3" customWidth="1"/>
    <col min="1023" max="1023" width="52.85546875" style="3" customWidth="1"/>
    <col min="1024" max="1024" width="18.85546875" style="3" customWidth="1"/>
    <col min="1025" max="1025" width="14.5703125" style="3" customWidth="1"/>
    <col min="1026" max="1026" width="16.140625" style="3" customWidth="1"/>
    <col min="1027" max="1027" width="15" style="3" customWidth="1"/>
    <col min="1028" max="1277" width="12.85546875" style="3"/>
    <col min="1278" max="1278" width="9" style="3" customWidth="1"/>
    <col min="1279" max="1279" width="52.85546875" style="3" customWidth="1"/>
    <col min="1280" max="1280" width="18.85546875" style="3" customWidth="1"/>
    <col min="1281" max="1281" width="14.5703125" style="3" customWidth="1"/>
    <col min="1282" max="1282" width="16.140625" style="3" customWidth="1"/>
    <col min="1283" max="1283" width="15" style="3" customWidth="1"/>
    <col min="1284" max="1533" width="12.85546875" style="3"/>
    <col min="1534" max="1534" width="9" style="3" customWidth="1"/>
    <col min="1535" max="1535" width="52.85546875" style="3" customWidth="1"/>
    <col min="1536" max="1536" width="18.85546875" style="3" customWidth="1"/>
    <col min="1537" max="1537" width="14.5703125" style="3" customWidth="1"/>
    <col min="1538" max="1538" width="16.140625" style="3" customWidth="1"/>
    <col min="1539" max="1539" width="15" style="3" customWidth="1"/>
    <col min="1540" max="1789" width="12.85546875" style="3"/>
    <col min="1790" max="1790" width="9" style="3" customWidth="1"/>
    <col min="1791" max="1791" width="52.85546875" style="3" customWidth="1"/>
    <col min="1792" max="1792" width="18.85546875" style="3" customWidth="1"/>
    <col min="1793" max="1793" width="14.5703125" style="3" customWidth="1"/>
    <col min="1794" max="1794" width="16.140625" style="3" customWidth="1"/>
    <col min="1795" max="1795" width="15" style="3" customWidth="1"/>
    <col min="1796" max="2045" width="12.85546875" style="3"/>
    <col min="2046" max="2046" width="9" style="3" customWidth="1"/>
    <col min="2047" max="2047" width="52.85546875" style="3" customWidth="1"/>
    <col min="2048" max="2048" width="18.85546875" style="3" customWidth="1"/>
    <col min="2049" max="2049" width="14.5703125" style="3" customWidth="1"/>
    <col min="2050" max="2050" width="16.140625" style="3" customWidth="1"/>
    <col min="2051" max="2051" width="15" style="3" customWidth="1"/>
    <col min="2052" max="2301" width="12.85546875" style="3"/>
    <col min="2302" max="2302" width="9" style="3" customWidth="1"/>
    <col min="2303" max="2303" width="52.85546875" style="3" customWidth="1"/>
    <col min="2304" max="2304" width="18.85546875" style="3" customWidth="1"/>
    <col min="2305" max="2305" width="14.5703125" style="3" customWidth="1"/>
    <col min="2306" max="2306" width="16.140625" style="3" customWidth="1"/>
    <col min="2307" max="2307" width="15" style="3" customWidth="1"/>
    <col min="2308" max="2557" width="12.85546875" style="3"/>
    <col min="2558" max="2558" width="9" style="3" customWidth="1"/>
    <col min="2559" max="2559" width="52.85546875" style="3" customWidth="1"/>
    <col min="2560" max="2560" width="18.85546875" style="3" customWidth="1"/>
    <col min="2561" max="2561" width="14.5703125" style="3" customWidth="1"/>
    <col min="2562" max="2562" width="16.140625" style="3" customWidth="1"/>
    <col min="2563" max="2563" width="15" style="3" customWidth="1"/>
    <col min="2564" max="2813" width="12.85546875" style="3"/>
    <col min="2814" max="2814" width="9" style="3" customWidth="1"/>
    <col min="2815" max="2815" width="52.85546875" style="3" customWidth="1"/>
    <col min="2816" max="2816" width="18.85546875" style="3" customWidth="1"/>
    <col min="2817" max="2817" width="14.5703125" style="3" customWidth="1"/>
    <col min="2818" max="2818" width="16.140625" style="3" customWidth="1"/>
    <col min="2819" max="2819" width="15" style="3" customWidth="1"/>
    <col min="2820" max="3069" width="12.85546875" style="3"/>
    <col min="3070" max="3070" width="9" style="3" customWidth="1"/>
    <col min="3071" max="3071" width="52.85546875" style="3" customWidth="1"/>
    <col min="3072" max="3072" width="18.85546875" style="3" customWidth="1"/>
    <col min="3073" max="3073" width="14.5703125" style="3" customWidth="1"/>
    <col min="3074" max="3074" width="16.140625" style="3" customWidth="1"/>
    <col min="3075" max="3075" width="15" style="3" customWidth="1"/>
    <col min="3076" max="3325" width="12.85546875" style="3"/>
    <col min="3326" max="3326" width="9" style="3" customWidth="1"/>
    <col min="3327" max="3327" width="52.85546875" style="3" customWidth="1"/>
    <col min="3328" max="3328" width="18.85546875" style="3" customWidth="1"/>
    <col min="3329" max="3329" width="14.5703125" style="3" customWidth="1"/>
    <col min="3330" max="3330" width="16.140625" style="3" customWidth="1"/>
    <col min="3331" max="3331" width="15" style="3" customWidth="1"/>
    <col min="3332" max="3581" width="12.85546875" style="3"/>
    <col min="3582" max="3582" width="9" style="3" customWidth="1"/>
    <col min="3583" max="3583" width="52.85546875" style="3" customWidth="1"/>
    <col min="3584" max="3584" width="18.85546875" style="3" customWidth="1"/>
    <col min="3585" max="3585" width="14.5703125" style="3" customWidth="1"/>
    <col min="3586" max="3586" width="16.140625" style="3" customWidth="1"/>
    <col min="3587" max="3587" width="15" style="3" customWidth="1"/>
    <col min="3588" max="3837" width="12.85546875" style="3"/>
    <col min="3838" max="3838" width="9" style="3" customWidth="1"/>
    <col min="3839" max="3839" width="52.85546875" style="3" customWidth="1"/>
    <col min="3840" max="3840" width="18.85546875" style="3" customWidth="1"/>
    <col min="3841" max="3841" width="14.5703125" style="3" customWidth="1"/>
    <col min="3842" max="3842" width="16.140625" style="3" customWidth="1"/>
    <col min="3843" max="3843" width="15" style="3" customWidth="1"/>
    <col min="3844" max="4093" width="12.85546875" style="3"/>
    <col min="4094" max="4094" width="9" style="3" customWidth="1"/>
    <col min="4095" max="4095" width="52.85546875" style="3" customWidth="1"/>
    <col min="4096" max="4096" width="18.85546875" style="3" customWidth="1"/>
    <col min="4097" max="4097" width="14.5703125" style="3" customWidth="1"/>
    <col min="4098" max="4098" width="16.140625" style="3" customWidth="1"/>
    <col min="4099" max="4099" width="15" style="3" customWidth="1"/>
    <col min="4100" max="4349" width="12.85546875" style="3"/>
    <col min="4350" max="4350" width="9" style="3" customWidth="1"/>
    <col min="4351" max="4351" width="52.85546875" style="3" customWidth="1"/>
    <col min="4352" max="4352" width="18.85546875" style="3" customWidth="1"/>
    <col min="4353" max="4353" width="14.5703125" style="3" customWidth="1"/>
    <col min="4354" max="4354" width="16.140625" style="3" customWidth="1"/>
    <col min="4355" max="4355" width="15" style="3" customWidth="1"/>
    <col min="4356" max="4605" width="12.85546875" style="3"/>
    <col min="4606" max="4606" width="9" style="3" customWidth="1"/>
    <col min="4607" max="4607" width="52.85546875" style="3" customWidth="1"/>
    <col min="4608" max="4608" width="18.85546875" style="3" customWidth="1"/>
    <col min="4609" max="4609" width="14.5703125" style="3" customWidth="1"/>
    <col min="4610" max="4610" width="16.140625" style="3" customWidth="1"/>
    <col min="4611" max="4611" width="15" style="3" customWidth="1"/>
    <col min="4612" max="4861" width="12.85546875" style="3"/>
    <col min="4862" max="4862" width="9" style="3" customWidth="1"/>
    <col min="4863" max="4863" width="52.85546875" style="3" customWidth="1"/>
    <col min="4864" max="4864" width="18.85546875" style="3" customWidth="1"/>
    <col min="4865" max="4865" width="14.5703125" style="3" customWidth="1"/>
    <col min="4866" max="4866" width="16.140625" style="3" customWidth="1"/>
    <col min="4867" max="4867" width="15" style="3" customWidth="1"/>
    <col min="4868" max="5117" width="12.85546875" style="3"/>
    <col min="5118" max="5118" width="9" style="3" customWidth="1"/>
    <col min="5119" max="5119" width="52.85546875" style="3" customWidth="1"/>
    <col min="5120" max="5120" width="18.85546875" style="3" customWidth="1"/>
    <col min="5121" max="5121" width="14.5703125" style="3" customWidth="1"/>
    <col min="5122" max="5122" width="16.140625" style="3" customWidth="1"/>
    <col min="5123" max="5123" width="15" style="3" customWidth="1"/>
    <col min="5124" max="5373" width="12.85546875" style="3"/>
    <col min="5374" max="5374" width="9" style="3" customWidth="1"/>
    <col min="5375" max="5375" width="52.85546875" style="3" customWidth="1"/>
    <col min="5376" max="5376" width="18.85546875" style="3" customWidth="1"/>
    <col min="5377" max="5377" width="14.5703125" style="3" customWidth="1"/>
    <col min="5378" max="5378" width="16.140625" style="3" customWidth="1"/>
    <col min="5379" max="5379" width="15" style="3" customWidth="1"/>
    <col min="5380" max="5629" width="12.85546875" style="3"/>
    <col min="5630" max="5630" width="9" style="3" customWidth="1"/>
    <col min="5631" max="5631" width="52.85546875" style="3" customWidth="1"/>
    <col min="5632" max="5632" width="18.85546875" style="3" customWidth="1"/>
    <col min="5633" max="5633" width="14.5703125" style="3" customWidth="1"/>
    <col min="5634" max="5634" width="16.140625" style="3" customWidth="1"/>
    <col min="5635" max="5635" width="15" style="3" customWidth="1"/>
    <col min="5636" max="5885" width="12.85546875" style="3"/>
    <col min="5886" max="5886" width="9" style="3" customWidth="1"/>
    <col min="5887" max="5887" width="52.85546875" style="3" customWidth="1"/>
    <col min="5888" max="5888" width="18.85546875" style="3" customWidth="1"/>
    <col min="5889" max="5889" width="14.5703125" style="3" customWidth="1"/>
    <col min="5890" max="5890" width="16.140625" style="3" customWidth="1"/>
    <col min="5891" max="5891" width="15" style="3" customWidth="1"/>
    <col min="5892" max="6141" width="12.85546875" style="3"/>
    <col min="6142" max="6142" width="9" style="3" customWidth="1"/>
    <col min="6143" max="6143" width="52.85546875" style="3" customWidth="1"/>
    <col min="6144" max="6144" width="18.85546875" style="3" customWidth="1"/>
    <col min="6145" max="6145" width="14.5703125" style="3" customWidth="1"/>
    <col min="6146" max="6146" width="16.140625" style="3" customWidth="1"/>
    <col min="6147" max="6147" width="15" style="3" customWidth="1"/>
    <col min="6148" max="6397" width="12.85546875" style="3"/>
    <col min="6398" max="6398" width="9" style="3" customWidth="1"/>
    <col min="6399" max="6399" width="52.85546875" style="3" customWidth="1"/>
    <col min="6400" max="6400" width="18.85546875" style="3" customWidth="1"/>
    <col min="6401" max="6401" width="14.5703125" style="3" customWidth="1"/>
    <col min="6402" max="6402" width="16.140625" style="3" customWidth="1"/>
    <col min="6403" max="6403" width="15" style="3" customWidth="1"/>
    <col min="6404" max="6653" width="12.85546875" style="3"/>
    <col min="6654" max="6654" width="9" style="3" customWidth="1"/>
    <col min="6655" max="6655" width="52.85546875" style="3" customWidth="1"/>
    <col min="6656" max="6656" width="18.85546875" style="3" customWidth="1"/>
    <col min="6657" max="6657" width="14.5703125" style="3" customWidth="1"/>
    <col min="6658" max="6658" width="16.140625" style="3" customWidth="1"/>
    <col min="6659" max="6659" width="15" style="3" customWidth="1"/>
    <col min="6660" max="6909" width="12.85546875" style="3"/>
    <col min="6910" max="6910" width="9" style="3" customWidth="1"/>
    <col min="6911" max="6911" width="52.85546875" style="3" customWidth="1"/>
    <col min="6912" max="6912" width="18.85546875" style="3" customWidth="1"/>
    <col min="6913" max="6913" width="14.5703125" style="3" customWidth="1"/>
    <col min="6914" max="6914" width="16.140625" style="3" customWidth="1"/>
    <col min="6915" max="6915" width="15" style="3" customWidth="1"/>
    <col min="6916" max="7165" width="12.85546875" style="3"/>
    <col min="7166" max="7166" width="9" style="3" customWidth="1"/>
    <col min="7167" max="7167" width="52.85546875" style="3" customWidth="1"/>
    <col min="7168" max="7168" width="18.85546875" style="3" customWidth="1"/>
    <col min="7169" max="7169" width="14.5703125" style="3" customWidth="1"/>
    <col min="7170" max="7170" width="16.140625" style="3" customWidth="1"/>
    <col min="7171" max="7171" width="15" style="3" customWidth="1"/>
    <col min="7172" max="7421" width="12.85546875" style="3"/>
    <col min="7422" max="7422" width="9" style="3" customWidth="1"/>
    <col min="7423" max="7423" width="52.85546875" style="3" customWidth="1"/>
    <col min="7424" max="7424" width="18.85546875" style="3" customWidth="1"/>
    <col min="7425" max="7425" width="14.5703125" style="3" customWidth="1"/>
    <col min="7426" max="7426" width="16.140625" style="3" customWidth="1"/>
    <col min="7427" max="7427" width="15" style="3" customWidth="1"/>
    <col min="7428" max="7677" width="12.85546875" style="3"/>
    <col min="7678" max="7678" width="9" style="3" customWidth="1"/>
    <col min="7679" max="7679" width="52.85546875" style="3" customWidth="1"/>
    <col min="7680" max="7680" width="18.85546875" style="3" customWidth="1"/>
    <col min="7681" max="7681" width="14.5703125" style="3" customWidth="1"/>
    <col min="7682" max="7682" width="16.140625" style="3" customWidth="1"/>
    <col min="7683" max="7683" width="15" style="3" customWidth="1"/>
    <col min="7684" max="7933" width="12.85546875" style="3"/>
    <col min="7934" max="7934" width="9" style="3" customWidth="1"/>
    <col min="7935" max="7935" width="52.85546875" style="3" customWidth="1"/>
    <col min="7936" max="7936" width="18.85546875" style="3" customWidth="1"/>
    <col min="7937" max="7937" width="14.5703125" style="3" customWidth="1"/>
    <col min="7938" max="7938" width="16.140625" style="3" customWidth="1"/>
    <col min="7939" max="7939" width="15" style="3" customWidth="1"/>
    <col min="7940" max="8189" width="12.85546875" style="3"/>
    <col min="8190" max="8190" width="9" style="3" customWidth="1"/>
    <col min="8191" max="8191" width="52.85546875" style="3" customWidth="1"/>
    <col min="8192" max="8192" width="18.85546875" style="3" customWidth="1"/>
    <col min="8193" max="8193" width="14.5703125" style="3" customWidth="1"/>
    <col min="8194" max="8194" width="16.140625" style="3" customWidth="1"/>
    <col min="8195" max="8195" width="15" style="3" customWidth="1"/>
    <col min="8196" max="8445" width="12.85546875" style="3"/>
    <col min="8446" max="8446" width="9" style="3" customWidth="1"/>
    <col min="8447" max="8447" width="52.85546875" style="3" customWidth="1"/>
    <col min="8448" max="8448" width="18.85546875" style="3" customWidth="1"/>
    <col min="8449" max="8449" width="14.5703125" style="3" customWidth="1"/>
    <col min="8450" max="8450" width="16.140625" style="3" customWidth="1"/>
    <col min="8451" max="8451" width="15" style="3" customWidth="1"/>
    <col min="8452" max="8701" width="12.85546875" style="3"/>
    <col min="8702" max="8702" width="9" style="3" customWidth="1"/>
    <col min="8703" max="8703" width="52.85546875" style="3" customWidth="1"/>
    <col min="8704" max="8704" width="18.85546875" style="3" customWidth="1"/>
    <col min="8705" max="8705" width="14.5703125" style="3" customWidth="1"/>
    <col min="8706" max="8706" width="16.140625" style="3" customWidth="1"/>
    <col min="8707" max="8707" width="15" style="3" customWidth="1"/>
    <col min="8708" max="8957" width="12.85546875" style="3"/>
    <col min="8958" max="8958" width="9" style="3" customWidth="1"/>
    <col min="8959" max="8959" width="52.85546875" style="3" customWidth="1"/>
    <col min="8960" max="8960" width="18.85546875" style="3" customWidth="1"/>
    <col min="8961" max="8961" width="14.5703125" style="3" customWidth="1"/>
    <col min="8962" max="8962" width="16.140625" style="3" customWidth="1"/>
    <col min="8963" max="8963" width="15" style="3" customWidth="1"/>
    <col min="8964" max="9213" width="12.85546875" style="3"/>
    <col min="9214" max="9214" width="9" style="3" customWidth="1"/>
    <col min="9215" max="9215" width="52.85546875" style="3" customWidth="1"/>
    <col min="9216" max="9216" width="18.85546875" style="3" customWidth="1"/>
    <col min="9217" max="9217" width="14.5703125" style="3" customWidth="1"/>
    <col min="9218" max="9218" width="16.140625" style="3" customWidth="1"/>
    <col min="9219" max="9219" width="15" style="3" customWidth="1"/>
    <col min="9220" max="9469" width="12.85546875" style="3"/>
    <col min="9470" max="9470" width="9" style="3" customWidth="1"/>
    <col min="9471" max="9471" width="52.85546875" style="3" customWidth="1"/>
    <col min="9472" max="9472" width="18.85546875" style="3" customWidth="1"/>
    <col min="9473" max="9473" width="14.5703125" style="3" customWidth="1"/>
    <col min="9474" max="9474" width="16.140625" style="3" customWidth="1"/>
    <col min="9475" max="9475" width="15" style="3" customWidth="1"/>
    <col min="9476" max="9725" width="12.85546875" style="3"/>
    <col min="9726" max="9726" width="9" style="3" customWidth="1"/>
    <col min="9727" max="9727" width="52.85546875" style="3" customWidth="1"/>
    <col min="9728" max="9728" width="18.85546875" style="3" customWidth="1"/>
    <col min="9729" max="9729" width="14.5703125" style="3" customWidth="1"/>
    <col min="9730" max="9730" width="16.140625" style="3" customWidth="1"/>
    <col min="9731" max="9731" width="15" style="3" customWidth="1"/>
    <col min="9732" max="9981" width="12.85546875" style="3"/>
    <col min="9982" max="9982" width="9" style="3" customWidth="1"/>
    <col min="9983" max="9983" width="52.85546875" style="3" customWidth="1"/>
    <col min="9984" max="9984" width="18.85546875" style="3" customWidth="1"/>
    <col min="9985" max="9985" width="14.5703125" style="3" customWidth="1"/>
    <col min="9986" max="9986" width="16.140625" style="3" customWidth="1"/>
    <col min="9987" max="9987" width="15" style="3" customWidth="1"/>
    <col min="9988" max="10237" width="12.85546875" style="3"/>
    <col min="10238" max="10238" width="9" style="3" customWidth="1"/>
    <col min="10239" max="10239" width="52.85546875" style="3" customWidth="1"/>
    <col min="10240" max="10240" width="18.85546875" style="3" customWidth="1"/>
    <col min="10241" max="10241" width="14.5703125" style="3" customWidth="1"/>
    <col min="10242" max="10242" width="16.140625" style="3" customWidth="1"/>
    <col min="10243" max="10243" width="15" style="3" customWidth="1"/>
    <col min="10244" max="10493" width="12.85546875" style="3"/>
    <col min="10494" max="10494" width="9" style="3" customWidth="1"/>
    <col min="10495" max="10495" width="52.85546875" style="3" customWidth="1"/>
    <col min="10496" max="10496" width="18.85546875" style="3" customWidth="1"/>
    <col min="10497" max="10497" width="14.5703125" style="3" customWidth="1"/>
    <col min="10498" max="10498" width="16.140625" style="3" customWidth="1"/>
    <col min="10499" max="10499" width="15" style="3" customWidth="1"/>
    <col min="10500" max="10749" width="12.85546875" style="3"/>
    <col min="10750" max="10750" width="9" style="3" customWidth="1"/>
    <col min="10751" max="10751" width="52.85546875" style="3" customWidth="1"/>
    <col min="10752" max="10752" width="18.85546875" style="3" customWidth="1"/>
    <col min="10753" max="10753" width="14.5703125" style="3" customWidth="1"/>
    <col min="10754" max="10754" width="16.140625" style="3" customWidth="1"/>
    <col min="10755" max="10755" width="15" style="3" customWidth="1"/>
    <col min="10756" max="11005" width="12.85546875" style="3"/>
    <col min="11006" max="11006" width="9" style="3" customWidth="1"/>
    <col min="11007" max="11007" width="52.85546875" style="3" customWidth="1"/>
    <col min="11008" max="11008" width="18.85546875" style="3" customWidth="1"/>
    <col min="11009" max="11009" width="14.5703125" style="3" customWidth="1"/>
    <col min="11010" max="11010" width="16.140625" style="3" customWidth="1"/>
    <col min="11011" max="11011" width="15" style="3" customWidth="1"/>
    <col min="11012" max="11261" width="12.85546875" style="3"/>
    <col min="11262" max="11262" width="9" style="3" customWidth="1"/>
    <col min="11263" max="11263" width="52.85546875" style="3" customWidth="1"/>
    <col min="11264" max="11264" width="18.85546875" style="3" customWidth="1"/>
    <col min="11265" max="11265" width="14.5703125" style="3" customWidth="1"/>
    <col min="11266" max="11266" width="16.140625" style="3" customWidth="1"/>
    <col min="11267" max="11267" width="15" style="3" customWidth="1"/>
    <col min="11268" max="11517" width="12.85546875" style="3"/>
    <col min="11518" max="11518" width="9" style="3" customWidth="1"/>
    <col min="11519" max="11519" width="52.85546875" style="3" customWidth="1"/>
    <col min="11520" max="11520" width="18.85546875" style="3" customWidth="1"/>
    <col min="11521" max="11521" width="14.5703125" style="3" customWidth="1"/>
    <col min="11522" max="11522" width="16.140625" style="3" customWidth="1"/>
    <col min="11523" max="11523" width="15" style="3" customWidth="1"/>
    <col min="11524" max="11773" width="12.85546875" style="3"/>
    <col min="11774" max="11774" width="9" style="3" customWidth="1"/>
    <col min="11775" max="11775" width="52.85546875" style="3" customWidth="1"/>
    <col min="11776" max="11776" width="18.85546875" style="3" customWidth="1"/>
    <col min="11777" max="11777" width="14.5703125" style="3" customWidth="1"/>
    <col min="11778" max="11778" width="16.140625" style="3" customWidth="1"/>
    <col min="11779" max="11779" width="15" style="3" customWidth="1"/>
    <col min="11780" max="12029" width="12.85546875" style="3"/>
    <col min="12030" max="12030" width="9" style="3" customWidth="1"/>
    <col min="12031" max="12031" width="52.85546875" style="3" customWidth="1"/>
    <col min="12032" max="12032" width="18.85546875" style="3" customWidth="1"/>
    <col min="12033" max="12033" width="14.5703125" style="3" customWidth="1"/>
    <col min="12034" max="12034" width="16.140625" style="3" customWidth="1"/>
    <col min="12035" max="12035" width="15" style="3" customWidth="1"/>
    <col min="12036" max="12285" width="12.85546875" style="3"/>
    <col min="12286" max="12286" width="9" style="3" customWidth="1"/>
    <col min="12287" max="12287" width="52.85546875" style="3" customWidth="1"/>
    <col min="12288" max="12288" width="18.85546875" style="3" customWidth="1"/>
    <col min="12289" max="12289" width="14.5703125" style="3" customWidth="1"/>
    <col min="12290" max="12290" width="16.140625" style="3" customWidth="1"/>
    <col min="12291" max="12291" width="15" style="3" customWidth="1"/>
    <col min="12292" max="12541" width="12.85546875" style="3"/>
    <col min="12542" max="12542" width="9" style="3" customWidth="1"/>
    <col min="12543" max="12543" width="52.85546875" style="3" customWidth="1"/>
    <col min="12544" max="12544" width="18.85546875" style="3" customWidth="1"/>
    <col min="12545" max="12545" width="14.5703125" style="3" customWidth="1"/>
    <col min="12546" max="12546" width="16.140625" style="3" customWidth="1"/>
    <col min="12547" max="12547" width="15" style="3" customWidth="1"/>
    <col min="12548" max="12797" width="12.85546875" style="3"/>
    <col min="12798" max="12798" width="9" style="3" customWidth="1"/>
    <col min="12799" max="12799" width="52.85546875" style="3" customWidth="1"/>
    <col min="12800" max="12800" width="18.85546875" style="3" customWidth="1"/>
    <col min="12801" max="12801" width="14.5703125" style="3" customWidth="1"/>
    <col min="12802" max="12802" width="16.140625" style="3" customWidth="1"/>
    <col min="12803" max="12803" width="15" style="3" customWidth="1"/>
    <col min="12804" max="13053" width="12.85546875" style="3"/>
    <col min="13054" max="13054" width="9" style="3" customWidth="1"/>
    <col min="13055" max="13055" width="52.85546875" style="3" customWidth="1"/>
    <col min="13056" max="13056" width="18.85546875" style="3" customWidth="1"/>
    <col min="13057" max="13057" width="14.5703125" style="3" customWidth="1"/>
    <col min="13058" max="13058" width="16.140625" style="3" customWidth="1"/>
    <col min="13059" max="13059" width="15" style="3" customWidth="1"/>
    <col min="13060" max="13309" width="12.85546875" style="3"/>
    <col min="13310" max="13310" width="9" style="3" customWidth="1"/>
    <col min="13311" max="13311" width="52.85546875" style="3" customWidth="1"/>
    <col min="13312" max="13312" width="18.85546875" style="3" customWidth="1"/>
    <col min="13313" max="13313" width="14.5703125" style="3" customWidth="1"/>
    <col min="13314" max="13314" width="16.140625" style="3" customWidth="1"/>
    <col min="13315" max="13315" width="15" style="3" customWidth="1"/>
    <col min="13316" max="13565" width="12.85546875" style="3"/>
    <col min="13566" max="13566" width="9" style="3" customWidth="1"/>
    <col min="13567" max="13567" width="52.85546875" style="3" customWidth="1"/>
    <col min="13568" max="13568" width="18.85546875" style="3" customWidth="1"/>
    <col min="13569" max="13569" width="14.5703125" style="3" customWidth="1"/>
    <col min="13570" max="13570" width="16.140625" style="3" customWidth="1"/>
    <col min="13571" max="13571" width="15" style="3" customWidth="1"/>
    <col min="13572" max="13821" width="12.85546875" style="3"/>
    <col min="13822" max="13822" width="9" style="3" customWidth="1"/>
    <col min="13823" max="13823" width="52.85546875" style="3" customWidth="1"/>
    <col min="13824" max="13824" width="18.85546875" style="3" customWidth="1"/>
    <col min="13825" max="13825" width="14.5703125" style="3" customWidth="1"/>
    <col min="13826" max="13826" width="16.140625" style="3" customWidth="1"/>
    <col min="13827" max="13827" width="15" style="3" customWidth="1"/>
    <col min="13828" max="14077" width="12.85546875" style="3"/>
    <col min="14078" max="14078" width="9" style="3" customWidth="1"/>
    <col min="14079" max="14079" width="52.85546875" style="3" customWidth="1"/>
    <col min="14080" max="14080" width="18.85546875" style="3" customWidth="1"/>
    <col min="14081" max="14081" width="14.5703125" style="3" customWidth="1"/>
    <col min="14082" max="14082" width="16.140625" style="3" customWidth="1"/>
    <col min="14083" max="14083" width="15" style="3" customWidth="1"/>
    <col min="14084" max="14333" width="12.85546875" style="3"/>
    <col min="14334" max="14334" width="9" style="3" customWidth="1"/>
    <col min="14335" max="14335" width="52.85546875" style="3" customWidth="1"/>
    <col min="14336" max="14336" width="18.85546875" style="3" customWidth="1"/>
    <col min="14337" max="14337" width="14.5703125" style="3" customWidth="1"/>
    <col min="14338" max="14338" width="16.140625" style="3" customWidth="1"/>
    <col min="14339" max="14339" width="15" style="3" customWidth="1"/>
    <col min="14340" max="14589" width="12.85546875" style="3"/>
    <col min="14590" max="14590" width="9" style="3" customWidth="1"/>
    <col min="14591" max="14591" width="52.85546875" style="3" customWidth="1"/>
    <col min="14592" max="14592" width="18.85546875" style="3" customWidth="1"/>
    <col min="14593" max="14593" width="14.5703125" style="3" customWidth="1"/>
    <col min="14594" max="14594" width="16.140625" style="3" customWidth="1"/>
    <col min="14595" max="14595" width="15" style="3" customWidth="1"/>
    <col min="14596" max="14845" width="12.85546875" style="3"/>
    <col min="14846" max="14846" width="9" style="3" customWidth="1"/>
    <col min="14847" max="14847" width="52.85546875" style="3" customWidth="1"/>
    <col min="14848" max="14848" width="18.85546875" style="3" customWidth="1"/>
    <col min="14849" max="14849" width="14.5703125" style="3" customWidth="1"/>
    <col min="14850" max="14850" width="16.140625" style="3" customWidth="1"/>
    <col min="14851" max="14851" width="15" style="3" customWidth="1"/>
    <col min="14852" max="15101" width="12.85546875" style="3"/>
    <col min="15102" max="15102" width="9" style="3" customWidth="1"/>
    <col min="15103" max="15103" width="52.85546875" style="3" customWidth="1"/>
    <col min="15104" max="15104" width="18.85546875" style="3" customWidth="1"/>
    <col min="15105" max="15105" width="14.5703125" style="3" customWidth="1"/>
    <col min="15106" max="15106" width="16.140625" style="3" customWidth="1"/>
    <col min="15107" max="15107" width="15" style="3" customWidth="1"/>
    <col min="15108" max="15357" width="12.85546875" style="3"/>
    <col min="15358" max="15358" width="9" style="3" customWidth="1"/>
    <col min="15359" max="15359" width="52.85546875" style="3" customWidth="1"/>
    <col min="15360" max="15360" width="18.85546875" style="3" customWidth="1"/>
    <col min="15361" max="15361" width="14.5703125" style="3" customWidth="1"/>
    <col min="15362" max="15362" width="16.140625" style="3" customWidth="1"/>
    <col min="15363" max="15363" width="15" style="3" customWidth="1"/>
    <col min="15364" max="15613" width="12.85546875" style="3"/>
    <col min="15614" max="15614" width="9" style="3" customWidth="1"/>
    <col min="15615" max="15615" width="52.85546875" style="3" customWidth="1"/>
    <col min="15616" max="15616" width="18.85546875" style="3" customWidth="1"/>
    <col min="15617" max="15617" width="14.5703125" style="3" customWidth="1"/>
    <col min="15618" max="15618" width="16.140625" style="3" customWidth="1"/>
    <col min="15619" max="15619" width="15" style="3" customWidth="1"/>
    <col min="15620" max="15869" width="12.85546875" style="3"/>
    <col min="15870" max="15870" width="9" style="3" customWidth="1"/>
    <col min="15871" max="15871" width="52.85546875" style="3" customWidth="1"/>
    <col min="15872" max="15872" width="18.85546875" style="3" customWidth="1"/>
    <col min="15873" max="15873" width="14.5703125" style="3" customWidth="1"/>
    <col min="15874" max="15874" width="16.140625" style="3" customWidth="1"/>
    <col min="15875" max="15875" width="15" style="3" customWidth="1"/>
    <col min="15876" max="16125" width="12.85546875" style="3"/>
    <col min="16126" max="16126" width="9" style="3" customWidth="1"/>
    <col min="16127" max="16127" width="52.85546875" style="3" customWidth="1"/>
    <col min="16128" max="16128" width="18.85546875" style="3" customWidth="1"/>
    <col min="16129" max="16129" width="14.5703125" style="3" customWidth="1"/>
    <col min="16130" max="16130" width="16.140625" style="3" customWidth="1"/>
    <col min="16131" max="16131" width="15" style="3" customWidth="1"/>
    <col min="16132" max="16384" width="12.85546875" style="3"/>
  </cols>
  <sheetData>
    <row r="1" spans="1:5" ht="21" customHeight="1">
      <c r="A1" s="1" t="s">
        <v>277</v>
      </c>
      <c r="B1" s="1"/>
      <c r="C1" s="58" t="s">
        <v>227</v>
      </c>
      <c r="D1" s="3" t="s">
        <v>760</v>
      </c>
    </row>
    <row r="2" spans="1:5" ht="44.25" customHeight="1">
      <c r="A2" s="436" t="s">
        <v>736</v>
      </c>
      <c r="B2" s="437"/>
      <c r="C2" s="437"/>
    </row>
    <row r="3" spans="1:5" ht="21" customHeight="1">
      <c r="A3" s="427" t="s">
        <v>226</v>
      </c>
      <c r="B3" s="438"/>
      <c r="C3" s="427"/>
    </row>
    <row r="4" spans="1:5" ht="20.25" customHeight="1">
      <c r="A4" s="427" t="str">
        <f>'46-CKNS'!A4:C4</f>
        <v>(Kèm theo Quyết định số          /QĐ-UBND ngày       tháng      năm 2025 của UBND tỉnh Quảng Trị)</v>
      </c>
      <c r="B4" s="427"/>
      <c r="C4" s="427"/>
    </row>
    <row r="5" spans="1:5" ht="19.5" customHeight="1">
      <c r="A5" s="4"/>
      <c r="B5" s="4"/>
      <c r="C5" s="62" t="s">
        <v>0</v>
      </c>
    </row>
    <row r="6" spans="1:5" ht="16.899999999999999" customHeight="1">
      <c r="A6" s="429" t="s">
        <v>1</v>
      </c>
      <c r="B6" s="432" t="s">
        <v>2</v>
      </c>
      <c r="C6" s="429" t="s">
        <v>739</v>
      </c>
    </row>
    <row r="7" spans="1:5">
      <c r="A7" s="430"/>
      <c r="B7" s="433"/>
      <c r="C7" s="430"/>
    </row>
    <row r="8" spans="1:5" s="5" customFormat="1" ht="20.100000000000001" customHeight="1">
      <c r="A8" s="6" t="s">
        <v>3</v>
      </c>
      <c r="B8" s="7" t="s">
        <v>4</v>
      </c>
      <c r="C8" s="8"/>
      <c r="E8" s="63"/>
    </row>
    <row r="9" spans="1:5" s="5" customFormat="1" ht="20.100000000000001" customHeight="1">
      <c r="A9" s="9" t="s">
        <v>5</v>
      </c>
      <c r="B9" s="10" t="s">
        <v>6</v>
      </c>
      <c r="C9" s="18">
        <f>C10+C11+C14+C15+C16+C17</f>
        <v>23966432.171269264</v>
      </c>
      <c r="E9" s="63"/>
    </row>
    <row r="10" spans="1:5" s="5" customFormat="1" ht="20.100000000000001" customHeight="1">
      <c r="A10" s="13">
        <v>1</v>
      </c>
      <c r="B10" s="12" t="s">
        <v>7</v>
      </c>
      <c r="C10" s="11">
        <v>6515437.1712692641</v>
      </c>
      <c r="E10" s="63"/>
    </row>
    <row r="11" spans="1:5" s="5" customFormat="1" ht="20.100000000000001" customHeight="1">
      <c r="A11" s="15">
        <f>A10+1</f>
        <v>2</v>
      </c>
      <c r="B11" s="12" t="s">
        <v>8</v>
      </c>
      <c r="C11" s="11">
        <f>C12+C13</f>
        <v>17446945</v>
      </c>
      <c r="E11" s="63"/>
    </row>
    <row r="12" spans="1:5" s="5" customFormat="1" ht="18.75">
      <c r="A12" s="13" t="s">
        <v>9</v>
      </c>
      <c r="B12" s="12" t="s">
        <v>10</v>
      </c>
      <c r="C12" s="11">
        <v>13312598</v>
      </c>
      <c r="E12" s="63"/>
    </row>
    <row r="13" spans="1:5" s="5" customFormat="1" ht="18.75">
      <c r="A13" s="13" t="s">
        <v>9</v>
      </c>
      <c r="B13" s="12" t="s">
        <v>11</v>
      </c>
      <c r="C13" s="11">
        <v>4134347</v>
      </c>
      <c r="E13" s="63"/>
    </row>
    <row r="14" spans="1:5" s="5" customFormat="1" ht="20.100000000000001" customHeight="1">
      <c r="A14" s="15">
        <f>A11+1</f>
        <v>3</v>
      </c>
      <c r="B14" s="12" t="s">
        <v>12</v>
      </c>
      <c r="C14" s="11"/>
      <c r="E14" s="63"/>
    </row>
    <row r="15" spans="1:5" s="5" customFormat="1" ht="20.100000000000001" customHeight="1">
      <c r="A15" s="15">
        <f>A14+1</f>
        <v>4</v>
      </c>
      <c r="B15" s="12" t="s">
        <v>13</v>
      </c>
      <c r="C15" s="11"/>
      <c r="E15" s="63"/>
    </row>
    <row r="16" spans="1:5" s="5" customFormat="1" ht="20.100000000000001" customHeight="1">
      <c r="A16" s="15">
        <f t="shared" ref="A16:A17" si="0">A15+1</f>
        <v>5</v>
      </c>
      <c r="B16" s="12" t="s">
        <v>278</v>
      </c>
      <c r="C16" s="11">
        <v>4050</v>
      </c>
      <c r="E16" s="63"/>
    </row>
    <row r="17" spans="1:5" s="5" customFormat="1" ht="20.100000000000001" customHeight="1">
      <c r="A17" s="15">
        <f t="shared" si="0"/>
        <v>6</v>
      </c>
      <c r="B17" s="12" t="s">
        <v>14</v>
      </c>
      <c r="C17" s="11"/>
      <c r="E17" s="63"/>
    </row>
    <row r="18" spans="1:5" s="5" customFormat="1" ht="20.100000000000001" customHeight="1">
      <c r="A18" s="9" t="s">
        <v>15</v>
      </c>
      <c r="B18" s="10" t="s">
        <v>16</v>
      </c>
      <c r="C18" s="18">
        <f>C19+C20+C24</f>
        <v>24006332.171269264</v>
      </c>
      <c r="D18" s="63"/>
      <c r="E18" s="63"/>
    </row>
    <row r="19" spans="1:5" s="5" customFormat="1" ht="20.100000000000001" customHeight="1">
      <c r="A19" s="13">
        <v>1</v>
      </c>
      <c r="B19" s="16" t="s">
        <v>17</v>
      </c>
      <c r="C19" s="11">
        <v>11601318.634392934</v>
      </c>
      <c r="E19" s="63"/>
    </row>
    <row r="20" spans="1:5" s="5" customFormat="1" ht="20.100000000000001" customHeight="1">
      <c r="A20" s="15">
        <v>2</v>
      </c>
      <c r="B20" s="12" t="s">
        <v>18</v>
      </c>
      <c r="C20" s="11">
        <f>C21+C23+C22</f>
        <v>12405013.53687633</v>
      </c>
      <c r="D20" s="63"/>
      <c r="E20" s="63"/>
    </row>
    <row r="21" spans="1:5" s="5" customFormat="1" ht="20.100000000000001" customHeight="1">
      <c r="A21" s="13" t="s">
        <v>9</v>
      </c>
      <c r="B21" s="12" t="s">
        <v>737</v>
      </c>
      <c r="C21" s="11">
        <v>6923740.472734631</v>
      </c>
      <c r="E21" s="63"/>
    </row>
    <row r="22" spans="1:5" s="5" customFormat="1" ht="20.100000000000001" customHeight="1">
      <c r="A22" s="13" t="s">
        <v>9</v>
      </c>
      <c r="B22" s="12" t="s">
        <v>738</v>
      </c>
      <c r="C22" s="11">
        <v>2615927.4919215976</v>
      </c>
      <c r="E22" s="63"/>
    </row>
    <row r="23" spans="1:5" s="5" customFormat="1" ht="20.100000000000001" customHeight="1">
      <c r="A23" s="13" t="s">
        <v>9</v>
      </c>
      <c r="B23" s="12" t="s">
        <v>19</v>
      </c>
      <c r="C23" s="11">
        <v>2865345.572220101</v>
      </c>
      <c r="E23" s="63"/>
    </row>
    <row r="24" spans="1:5" s="5" customFormat="1" ht="20.100000000000001" customHeight="1">
      <c r="A24" s="15">
        <v>3</v>
      </c>
      <c r="B24" s="12" t="s">
        <v>20</v>
      </c>
      <c r="C24" s="11"/>
      <c r="E24" s="63"/>
    </row>
    <row r="25" spans="1:5" s="19" customFormat="1" ht="20.100000000000001" customHeight="1">
      <c r="A25" s="9" t="s">
        <v>21</v>
      </c>
      <c r="B25" s="17" t="s">
        <v>22</v>
      </c>
      <c r="C25" s="18">
        <f>C18-C9</f>
        <v>39900</v>
      </c>
      <c r="E25" s="70"/>
    </row>
    <row r="26" spans="1:5" s="5" customFormat="1" ht="21" customHeight="1">
      <c r="A26" s="9" t="s">
        <v>23</v>
      </c>
      <c r="B26" s="20" t="s">
        <v>279</v>
      </c>
      <c r="C26" s="14"/>
      <c r="E26" s="63"/>
    </row>
    <row r="27" spans="1:5" s="5" customFormat="1" ht="20.100000000000001" customHeight="1">
      <c r="A27" s="9" t="s">
        <v>5</v>
      </c>
      <c r="B27" s="10" t="s">
        <v>6</v>
      </c>
      <c r="C27" s="18">
        <f>C28+C29+C33+C34</f>
        <v>15591033.326273452</v>
      </c>
      <c r="E27" s="63"/>
    </row>
    <row r="28" spans="1:5" s="5" customFormat="1" ht="20.100000000000001" customHeight="1">
      <c r="A28" s="13">
        <v>1</v>
      </c>
      <c r="B28" s="12" t="s">
        <v>24</v>
      </c>
      <c r="C28" s="11">
        <v>3022912.8287307359</v>
      </c>
      <c r="E28" s="63"/>
    </row>
    <row r="29" spans="1:5" s="5" customFormat="1" ht="20.100000000000001" customHeight="1">
      <c r="A29" s="15">
        <f>A28+1</f>
        <v>2</v>
      </c>
      <c r="B29" s="12" t="s">
        <v>25</v>
      </c>
      <c r="C29" s="11">
        <f>C30+C31+C32</f>
        <v>12402061.572220102</v>
      </c>
      <c r="E29" s="63"/>
    </row>
    <row r="30" spans="1:5" s="5" customFormat="1" ht="20.100000000000001" customHeight="1">
      <c r="A30" s="13" t="s">
        <v>9</v>
      </c>
      <c r="B30" s="12" t="s">
        <v>741</v>
      </c>
      <c r="C30" s="11">
        <v>6920690</v>
      </c>
      <c r="E30" s="63"/>
    </row>
    <row r="31" spans="1:5" s="5" customFormat="1" ht="20.100000000000001" customHeight="1">
      <c r="A31" s="13" t="s">
        <v>9</v>
      </c>
      <c r="B31" s="12" t="s">
        <v>11</v>
      </c>
      <c r="C31" s="11">
        <v>2865345.572220101</v>
      </c>
      <c r="E31" s="63"/>
    </row>
    <row r="32" spans="1:5" s="5" customFormat="1" ht="20.100000000000001" customHeight="1">
      <c r="A32" s="13" t="s">
        <v>9</v>
      </c>
      <c r="B32" s="12" t="s">
        <v>742</v>
      </c>
      <c r="C32" s="11">
        <v>2616026</v>
      </c>
      <c r="E32" s="63"/>
    </row>
    <row r="33" spans="1:5" s="5" customFormat="1" ht="20.100000000000001" customHeight="1">
      <c r="A33" s="15">
        <f>A29+1</f>
        <v>3</v>
      </c>
      <c r="B33" s="12" t="s">
        <v>13</v>
      </c>
      <c r="C33" s="11"/>
      <c r="E33" s="63"/>
    </row>
    <row r="34" spans="1:5" s="5" customFormat="1" ht="20.100000000000001" customHeight="1">
      <c r="A34" s="15">
        <f>A33+1</f>
        <v>4</v>
      </c>
      <c r="B34" s="12" t="s">
        <v>14</v>
      </c>
      <c r="C34" s="11">
        <v>166058.92532261385</v>
      </c>
      <c r="E34" s="63"/>
    </row>
    <row r="35" spans="1:5" s="5" customFormat="1" ht="20.100000000000001" customHeight="1">
      <c r="A35" s="9" t="s">
        <v>15</v>
      </c>
      <c r="B35" s="10" t="s">
        <v>16</v>
      </c>
      <c r="C35" s="18">
        <v>15591033</v>
      </c>
      <c r="E35" s="63"/>
    </row>
    <row r="36" spans="1:5" s="5" customFormat="1" ht="9" customHeight="1">
      <c r="A36" s="21"/>
      <c r="B36" s="22"/>
      <c r="C36" s="23"/>
      <c r="E36" s="63"/>
    </row>
    <row r="37" spans="1:5" ht="7.5" customHeight="1">
      <c r="A37" s="5"/>
      <c r="B37" s="5"/>
      <c r="C37" s="5"/>
    </row>
    <row r="38" spans="1:5" ht="18.75">
      <c r="A38" s="69"/>
      <c r="B38" s="24"/>
      <c r="C38" s="5"/>
    </row>
    <row r="39" spans="1:5" ht="38.25" customHeight="1">
      <c r="A39" s="435"/>
      <c r="B39" s="435"/>
      <c r="C39" s="435"/>
    </row>
    <row r="40" spans="1:5" ht="18.75">
      <c r="A40" s="5"/>
      <c r="B40" s="5"/>
      <c r="C40" s="5"/>
    </row>
    <row r="41" spans="1:5" ht="22.5" customHeight="1">
      <c r="A41" s="5"/>
      <c r="B41" s="5"/>
      <c r="C41" s="5"/>
    </row>
    <row r="42" spans="1:5" ht="18.75">
      <c r="A42" s="5"/>
      <c r="B42" s="5"/>
      <c r="C42" s="5"/>
    </row>
    <row r="43" spans="1:5" ht="18.75">
      <c r="A43" s="5"/>
      <c r="B43" s="5"/>
      <c r="C43" s="5"/>
    </row>
    <row r="44" spans="1:5" ht="18.75">
      <c r="A44" s="5"/>
      <c r="B44" s="5"/>
      <c r="C44" s="5"/>
    </row>
    <row r="45" spans="1:5" ht="18.75">
      <c r="A45" s="5"/>
      <c r="B45" s="5"/>
      <c r="C45" s="5"/>
    </row>
  </sheetData>
  <mergeCells count="7">
    <mergeCell ref="A39:C39"/>
    <mergeCell ref="A4:C4"/>
    <mergeCell ref="A2:C2"/>
    <mergeCell ref="A3:C3"/>
    <mergeCell ref="A6:A7"/>
    <mergeCell ref="B6:B7"/>
    <mergeCell ref="C6:C7"/>
  </mergeCells>
  <printOptions horizontalCentered="1"/>
  <pageMargins left="0.39370078740157483" right="0.19685039370078741" top="0.19685039370078741" bottom="0.19685039370078741" header="0.19685039370078741" footer="0.19685039370078741"/>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R49"/>
  <sheetViews>
    <sheetView topLeftCell="A16" workbookViewId="0">
      <selection activeCell="D39" sqref="D39"/>
    </sheetView>
  </sheetViews>
  <sheetFormatPr defaultColWidth="12.85546875" defaultRowHeight="15.75"/>
  <cols>
    <col min="1" max="1" width="6.28515625" style="3" customWidth="1"/>
    <col min="2" max="2" width="52.5703125" style="3" customWidth="1"/>
    <col min="3" max="3" width="17" style="3" customWidth="1"/>
    <col min="4" max="4" width="14.140625" style="3" customWidth="1"/>
    <col min="5" max="5" width="12.85546875" style="3"/>
    <col min="6" max="6" width="17.7109375" style="3" customWidth="1"/>
    <col min="7" max="16384" width="12.85546875" style="3"/>
  </cols>
  <sheetData>
    <row r="1" spans="1:252" ht="21" customHeight="1">
      <c r="A1" s="25" t="s">
        <v>277</v>
      </c>
      <c r="B1" s="26"/>
      <c r="C1" s="439" t="s">
        <v>228</v>
      </c>
      <c r="D1" s="439"/>
      <c r="E1" s="3" t="s">
        <v>759</v>
      </c>
    </row>
    <row r="2" spans="1:252" ht="21" customHeight="1">
      <c r="A2" s="26" t="s">
        <v>743</v>
      </c>
      <c r="B2" s="34"/>
      <c r="C2" s="35"/>
      <c r="D2" s="35"/>
    </row>
    <row r="3" spans="1:252" ht="21" customHeight="1">
      <c r="A3" s="427" t="s">
        <v>226</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c r="AQ3" s="427"/>
      <c r="AR3" s="427"/>
      <c r="AS3" s="427"/>
      <c r="AT3" s="427"/>
      <c r="AU3" s="427"/>
      <c r="AV3" s="427"/>
      <c r="AW3" s="427"/>
      <c r="AX3" s="427"/>
      <c r="AY3" s="427"/>
      <c r="AZ3" s="427"/>
      <c r="BA3" s="427"/>
      <c r="BB3" s="427"/>
      <c r="BC3" s="427"/>
      <c r="BD3" s="427"/>
      <c r="BE3" s="427"/>
      <c r="BF3" s="427"/>
      <c r="BG3" s="427"/>
      <c r="BH3" s="427"/>
      <c r="BI3" s="427"/>
      <c r="BJ3" s="427"/>
      <c r="BK3" s="427"/>
      <c r="BL3" s="427"/>
      <c r="BM3" s="427"/>
      <c r="BN3" s="427"/>
      <c r="BO3" s="427"/>
      <c r="BP3" s="427"/>
      <c r="BQ3" s="427"/>
      <c r="BR3" s="427"/>
      <c r="BS3" s="427"/>
      <c r="BT3" s="427"/>
      <c r="BU3" s="427"/>
      <c r="BV3" s="427"/>
      <c r="BW3" s="427"/>
      <c r="BX3" s="427"/>
      <c r="BY3" s="427"/>
      <c r="BZ3" s="427"/>
      <c r="CA3" s="427"/>
      <c r="CB3" s="427"/>
      <c r="CC3" s="427"/>
      <c r="CD3" s="427"/>
      <c r="CE3" s="427"/>
      <c r="CF3" s="427"/>
      <c r="CG3" s="427"/>
      <c r="CH3" s="427"/>
      <c r="CI3" s="427"/>
      <c r="CJ3" s="427"/>
      <c r="CK3" s="427"/>
      <c r="CL3" s="427"/>
      <c r="CM3" s="427"/>
      <c r="CN3" s="427"/>
      <c r="CO3" s="427"/>
      <c r="CP3" s="427"/>
      <c r="CQ3" s="427"/>
      <c r="CR3" s="427"/>
      <c r="CS3" s="427"/>
      <c r="CT3" s="427"/>
      <c r="CU3" s="427"/>
      <c r="CV3" s="427"/>
      <c r="CW3" s="427"/>
      <c r="CX3" s="427"/>
      <c r="CY3" s="427"/>
      <c r="CZ3" s="427"/>
      <c r="DA3" s="427"/>
      <c r="DB3" s="427"/>
      <c r="DC3" s="427"/>
      <c r="DD3" s="427"/>
      <c r="DE3" s="427"/>
      <c r="DF3" s="427"/>
      <c r="DG3" s="427"/>
      <c r="DH3" s="427"/>
      <c r="DI3" s="427"/>
      <c r="DJ3" s="427"/>
      <c r="DK3" s="427"/>
      <c r="DL3" s="427"/>
      <c r="DM3" s="427"/>
      <c r="DN3" s="427"/>
      <c r="DO3" s="427"/>
      <c r="DP3" s="427"/>
      <c r="DQ3" s="427"/>
      <c r="DR3" s="427"/>
      <c r="DS3" s="427"/>
      <c r="DT3" s="427"/>
      <c r="DU3" s="427"/>
      <c r="DV3" s="427"/>
      <c r="DW3" s="427"/>
      <c r="DX3" s="427"/>
      <c r="DY3" s="427"/>
      <c r="DZ3" s="427"/>
      <c r="EA3" s="427"/>
      <c r="EB3" s="427"/>
      <c r="EC3" s="427"/>
      <c r="ED3" s="427"/>
      <c r="EE3" s="427"/>
      <c r="EF3" s="427"/>
      <c r="EG3" s="427"/>
      <c r="EH3" s="427"/>
      <c r="EI3" s="427"/>
      <c r="EJ3" s="427"/>
      <c r="EK3" s="427"/>
      <c r="EL3" s="427"/>
      <c r="EM3" s="427"/>
      <c r="EN3" s="427"/>
      <c r="EO3" s="427"/>
      <c r="EP3" s="427"/>
      <c r="EQ3" s="427"/>
      <c r="ER3" s="427"/>
      <c r="ES3" s="427"/>
      <c r="ET3" s="427"/>
      <c r="EU3" s="427"/>
      <c r="EV3" s="427"/>
      <c r="EW3" s="427"/>
      <c r="EX3" s="427"/>
      <c r="EY3" s="427"/>
      <c r="EZ3" s="427"/>
      <c r="FA3" s="427"/>
      <c r="FB3" s="427"/>
      <c r="FC3" s="427"/>
      <c r="FD3" s="427"/>
      <c r="FE3" s="427"/>
      <c r="FF3" s="427"/>
      <c r="FG3" s="427"/>
      <c r="FH3" s="427"/>
      <c r="FI3" s="427"/>
      <c r="FJ3" s="427"/>
      <c r="FK3" s="427"/>
      <c r="FL3" s="427"/>
      <c r="FM3" s="427"/>
      <c r="FN3" s="427"/>
      <c r="FO3" s="427"/>
      <c r="FP3" s="427"/>
      <c r="FQ3" s="427"/>
      <c r="FR3" s="427"/>
      <c r="FS3" s="427"/>
      <c r="FT3" s="427"/>
      <c r="FU3" s="427"/>
      <c r="FV3" s="427"/>
      <c r="FW3" s="427"/>
      <c r="FX3" s="427"/>
      <c r="FY3" s="427"/>
      <c r="FZ3" s="427"/>
      <c r="GA3" s="427"/>
      <c r="GB3" s="427"/>
      <c r="GC3" s="427"/>
      <c r="GD3" s="427"/>
      <c r="GE3" s="427"/>
      <c r="GF3" s="427"/>
      <c r="GG3" s="427"/>
      <c r="GH3" s="427"/>
      <c r="GI3" s="427"/>
      <c r="GJ3" s="427"/>
      <c r="GK3" s="427"/>
      <c r="GL3" s="427"/>
      <c r="GM3" s="427"/>
      <c r="GN3" s="427"/>
      <c r="GO3" s="427"/>
      <c r="GP3" s="427"/>
      <c r="GQ3" s="427"/>
      <c r="GR3" s="427"/>
      <c r="GS3" s="427"/>
      <c r="GT3" s="427"/>
      <c r="GU3" s="427"/>
      <c r="GV3" s="427"/>
      <c r="GW3" s="427"/>
      <c r="GX3" s="427"/>
      <c r="GY3" s="427"/>
      <c r="GZ3" s="427"/>
      <c r="HA3" s="427"/>
      <c r="HB3" s="427"/>
      <c r="HC3" s="427"/>
      <c r="HD3" s="427"/>
      <c r="HE3" s="427"/>
      <c r="HF3" s="427"/>
      <c r="HG3" s="427"/>
      <c r="HH3" s="427"/>
      <c r="HI3" s="427"/>
      <c r="HJ3" s="427"/>
      <c r="HK3" s="427"/>
      <c r="HL3" s="427"/>
      <c r="HM3" s="427"/>
      <c r="HN3" s="427"/>
      <c r="HO3" s="427"/>
      <c r="HP3" s="427"/>
      <c r="HQ3" s="427"/>
      <c r="HR3" s="427"/>
      <c r="HS3" s="427"/>
      <c r="HT3" s="427"/>
      <c r="HU3" s="427"/>
      <c r="HV3" s="427"/>
      <c r="HW3" s="427"/>
      <c r="HX3" s="427"/>
      <c r="HY3" s="427"/>
      <c r="HZ3" s="427"/>
      <c r="IA3" s="427"/>
      <c r="IB3" s="427"/>
      <c r="IC3" s="427"/>
      <c r="ID3" s="427"/>
      <c r="IE3" s="427"/>
      <c r="IF3" s="427"/>
      <c r="IG3" s="427"/>
      <c r="IH3" s="427"/>
      <c r="II3" s="427"/>
      <c r="IJ3" s="427"/>
      <c r="IK3" s="427"/>
      <c r="IL3" s="427"/>
      <c r="IM3" s="427"/>
      <c r="IN3" s="427"/>
      <c r="IO3" s="427"/>
      <c r="IP3" s="427"/>
      <c r="IQ3" s="427"/>
      <c r="IR3" s="427"/>
    </row>
    <row r="4" spans="1:252" ht="21" customHeight="1">
      <c r="A4" s="427" t="str">
        <f>'46-CKNS'!A4:C4</f>
        <v>(Kèm theo Quyết định số          /QĐ-UBND ngày       tháng      năm 2025 của UBND tỉnh Quảng Trị)</v>
      </c>
      <c r="B4" s="427"/>
      <c r="C4" s="427"/>
      <c r="D4" s="427"/>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row>
    <row r="5" spans="1:252" ht="15.75" customHeight="1">
      <c r="A5" s="28"/>
      <c r="B5" s="28"/>
      <c r="C5" s="440" t="s">
        <v>0</v>
      </c>
      <c r="D5" s="440"/>
    </row>
    <row r="6" spans="1:252" s="36" customFormat="1" ht="16.5">
      <c r="A6" s="432" t="s">
        <v>1</v>
      </c>
      <c r="B6" s="432" t="s">
        <v>2</v>
      </c>
      <c r="C6" s="442" t="s">
        <v>744</v>
      </c>
      <c r="D6" s="443"/>
      <c r="E6" s="71"/>
    </row>
    <row r="7" spans="1:252" s="36" customFormat="1" ht="3" customHeight="1">
      <c r="A7" s="433"/>
      <c r="B7" s="441"/>
      <c r="C7" s="444"/>
      <c r="D7" s="445"/>
      <c r="E7" s="71"/>
    </row>
    <row r="8" spans="1:252" s="36" customFormat="1" ht="30.75" customHeight="1">
      <c r="A8" s="433"/>
      <c r="B8" s="441"/>
      <c r="C8" s="78" t="s">
        <v>255</v>
      </c>
      <c r="D8" s="78" t="s">
        <v>256</v>
      </c>
      <c r="E8" s="71"/>
    </row>
    <row r="9" spans="1:252" s="5" customFormat="1" ht="18.75">
      <c r="A9" s="6"/>
      <c r="B9" s="37" t="s">
        <v>91</v>
      </c>
      <c r="C9" s="29">
        <f>C10+C35+C36+C43</f>
        <v>13612050</v>
      </c>
      <c r="D9" s="29">
        <f>D10+D35+D36+D43</f>
        <v>9542400</v>
      </c>
      <c r="E9" s="72"/>
    </row>
    <row r="10" spans="1:252" s="5" customFormat="1" ht="18.75">
      <c r="A10" s="9" t="s">
        <v>5</v>
      </c>
      <c r="B10" s="30" t="s">
        <v>92</v>
      </c>
      <c r="C10" s="18">
        <f>SUM(C11:C34)-C21-C22-C23-C17-C18</f>
        <v>10758000</v>
      </c>
      <c r="D10" s="18">
        <f>SUM(D11:D34)-D21-D22-D23-D17-D18</f>
        <v>9538350</v>
      </c>
      <c r="E10" s="73"/>
    </row>
    <row r="11" spans="1:252" s="5" customFormat="1" ht="18.75">
      <c r="A11" s="13">
        <v>1</v>
      </c>
      <c r="B11" s="31" t="s">
        <v>93</v>
      </c>
      <c r="C11" s="11">
        <v>446000</v>
      </c>
      <c r="D11" s="11">
        <v>446000</v>
      </c>
      <c r="E11" s="73"/>
    </row>
    <row r="12" spans="1:252" s="5" customFormat="1" ht="18.75">
      <c r="A12" s="13">
        <f>A11+1</f>
        <v>2</v>
      </c>
      <c r="B12" s="31" t="s">
        <v>94</v>
      </c>
      <c r="C12" s="11">
        <v>210000</v>
      </c>
      <c r="D12" s="11">
        <v>210000</v>
      </c>
      <c r="E12" s="72"/>
    </row>
    <row r="13" spans="1:252" s="5" customFormat="1" ht="18.75">
      <c r="A13" s="13">
        <f>A12+1</f>
        <v>3</v>
      </c>
      <c r="B13" s="31" t="s">
        <v>95</v>
      </c>
      <c r="C13" s="11">
        <v>112000</v>
      </c>
      <c r="D13" s="11">
        <v>112000</v>
      </c>
      <c r="E13" s="72"/>
      <c r="F13" s="63"/>
    </row>
    <row r="14" spans="1:252" s="5" customFormat="1" ht="18.75">
      <c r="A14" s="13">
        <f>A13+1</f>
        <v>4</v>
      </c>
      <c r="B14" s="31" t="s">
        <v>30</v>
      </c>
      <c r="C14" s="11">
        <v>2630000</v>
      </c>
      <c r="D14" s="11">
        <v>2630000</v>
      </c>
      <c r="E14" s="72"/>
    </row>
    <row r="15" spans="1:252" s="5" customFormat="1" ht="18.75">
      <c r="A15" s="13">
        <f>A14+1</f>
        <v>5</v>
      </c>
      <c r="B15" s="31" t="s">
        <v>31</v>
      </c>
      <c r="C15" s="11">
        <v>430000</v>
      </c>
      <c r="D15" s="11">
        <v>430000</v>
      </c>
      <c r="E15" s="72"/>
    </row>
    <row r="16" spans="1:252" s="5" customFormat="1" ht="18.75">
      <c r="A16" s="13">
        <f>A15+1</f>
        <v>6</v>
      </c>
      <c r="B16" s="31" t="s">
        <v>96</v>
      </c>
      <c r="C16" s="11">
        <v>555000</v>
      </c>
      <c r="D16" s="11">
        <v>333000</v>
      </c>
      <c r="E16" s="72"/>
    </row>
    <row r="17" spans="1:5" s="5" customFormat="1" ht="18.75">
      <c r="A17" s="38" t="s">
        <v>9</v>
      </c>
      <c r="B17" s="39" t="s">
        <v>97</v>
      </c>
      <c r="C17" s="79">
        <v>333000</v>
      </c>
      <c r="D17" s="79">
        <v>333000</v>
      </c>
      <c r="E17" s="72"/>
    </row>
    <row r="18" spans="1:5" s="5" customFormat="1" ht="18.75">
      <c r="A18" s="38" t="s">
        <v>9</v>
      </c>
      <c r="B18" s="39" t="s">
        <v>98</v>
      </c>
      <c r="C18" s="79">
        <v>222000</v>
      </c>
      <c r="D18" s="79"/>
      <c r="E18" s="72"/>
    </row>
    <row r="19" spans="1:5" s="5" customFormat="1" ht="18.75">
      <c r="A19" s="13">
        <f>A16+1</f>
        <v>7</v>
      </c>
      <c r="B19" s="31" t="s">
        <v>32</v>
      </c>
      <c r="C19" s="11">
        <v>580000</v>
      </c>
      <c r="D19" s="11">
        <v>580000</v>
      </c>
      <c r="E19" s="72"/>
    </row>
    <row r="20" spans="1:5" s="5" customFormat="1" ht="18.75">
      <c r="A20" s="13">
        <f>A19+1</f>
        <v>8</v>
      </c>
      <c r="B20" s="31" t="s">
        <v>99</v>
      </c>
      <c r="C20" s="11">
        <v>425000</v>
      </c>
      <c r="D20" s="11">
        <v>369000</v>
      </c>
      <c r="E20" s="72"/>
    </row>
    <row r="21" spans="1:5" s="5" customFormat="1" ht="18.75">
      <c r="A21" s="15" t="s">
        <v>9</v>
      </c>
      <c r="B21" s="40" t="s">
        <v>257</v>
      </c>
      <c r="C21" s="79">
        <v>56000</v>
      </c>
      <c r="D21" s="79"/>
      <c r="E21" s="72"/>
    </row>
    <row r="22" spans="1:5" s="5" customFormat="1" ht="18.75">
      <c r="A22" s="15" t="s">
        <v>9</v>
      </c>
      <c r="B22" s="40" t="s">
        <v>745</v>
      </c>
      <c r="C22" s="79">
        <v>369000</v>
      </c>
      <c r="D22" s="79">
        <v>369000</v>
      </c>
      <c r="E22" s="73"/>
    </row>
    <row r="23" spans="1:5" s="5" customFormat="1" ht="18.75">
      <c r="A23" s="15" t="s">
        <v>9</v>
      </c>
      <c r="B23" s="40" t="s">
        <v>258</v>
      </c>
      <c r="C23" s="11"/>
      <c r="D23" s="11"/>
      <c r="E23" s="73"/>
    </row>
    <row r="24" spans="1:5" s="5" customFormat="1" ht="18.75">
      <c r="A24" s="13">
        <f>A20+1</f>
        <v>9</v>
      </c>
      <c r="B24" s="31" t="s">
        <v>33</v>
      </c>
      <c r="C24" s="11"/>
      <c r="D24" s="11"/>
      <c r="E24" s="72"/>
    </row>
    <row r="25" spans="1:5" s="5" customFormat="1" ht="18.75">
      <c r="A25" s="13">
        <f>A24+1</f>
        <v>10</v>
      </c>
      <c r="B25" s="31" t="s">
        <v>34</v>
      </c>
      <c r="C25" s="11">
        <v>29000</v>
      </c>
      <c r="D25" s="11">
        <v>29000</v>
      </c>
      <c r="E25" s="73"/>
    </row>
    <row r="26" spans="1:5" s="5" customFormat="1" ht="18.75">
      <c r="A26" s="13">
        <f>A25+1</f>
        <v>11</v>
      </c>
      <c r="B26" s="31" t="s">
        <v>100</v>
      </c>
      <c r="C26" s="11">
        <v>215000</v>
      </c>
      <c r="D26" s="11">
        <v>182750</v>
      </c>
      <c r="E26" s="73"/>
    </row>
    <row r="27" spans="1:5" s="5" customFormat="1" ht="18.75">
      <c r="A27" s="13">
        <f>A26+1</f>
        <v>12</v>
      </c>
      <c r="B27" s="31" t="s">
        <v>35</v>
      </c>
      <c r="C27" s="11">
        <v>4500000</v>
      </c>
      <c r="D27" s="11">
        <v>3825000</v>
      </c>
      <c r="E27" s="72"/>
    </row>
    <row r="28" spans="1:5" s="5" customFormat="1" ht="18.75">
      <c r="A28" s="13">
        <f>A27+1</f>
        <v>13</v>
      </c>
      <c r="B28" s="31" t="s">
        <v>101</v>
      </c>
      <c r="C28" s="11">
        <v>1000</v>
      </c>
      <c r="D28" s="11">
        <v>1000</v>
      </c>
      <c r="E28" s="73"/>
    </row>
    <row r="29" spans="1:5" s="5" customFormat="1" ht="18.75">
      <c r="A29" s="13">
        <v>14</v>
      </c>
      <c r="B29" s="31" t="s">
        <v>36</v>
      </c>
      <c r="C29" s="11">
        <v>145000</v>
      </c>
      <c r="D29" s="11">
        <v>145000</v>
      </c>
      <c r="E29" s="72"/>
    </row>
    <row r="30" spans="1:5" s="5" customFormat="1" ht="18.75">
      <c r="A30" s="13">
        <v>15</v>
      </c>
      <c r="B30" s="31" t="s">
        <v>38</v>
      </c>
      <c r="C30" s="11">
        <v>60000</v>
      </c>
      <c r="D30" s="11">
        <v>49500</v>
      </c>
      <c r="E30" s="72"/>
    </row>
    <row r="31" spans="1:5" s="5" customFormat="1" ht="18.75">
      <c r="A31" s="13">
        <v>16</v>
      </c>
      <c r="B31" s="31" t="s">
        <v>746</v>
      </c>
      <c r="C31" s="11">
        <v>3900</v>
      </c>
      <c r="D31" s="11"/>
      <c r="E31" s="72"/>
    </row>
    <row r="32" spans="1:5" s="5" customFormat="1" ht="18.75">
      <c r="A32" s="13">
        <v>17</v>
      </c>
      <c r="B32" s="31" t="s">
        <v>39</v>
      </c>
      <c r="C32" s="11">
        <v>380100</v>
      </c>
      <c r="D32" s="11">
        <v>160100</v>
      </c>
      <c r="E32" s="72"/>
    </row>
    <row r="33" spans="1:5" s="5" customFormat="1" ht="18.75">
      <c r="A33" s="13">
        <v>18</v>
      </c>
      <c r="B33" s="31" t="s">
        <v>102</v>
      </c>
      <c r="C33" s="11">
        <v>22000</v>
      </c>
      <c r="D33" s="11">
        <v>22000</v>
      </c>
      <c r="E33" s="72"/>
    </row>
    <row r="34" spans="1:5" s="5" customFormat="1" ht="47.25">
      <c r="A34" s="41">
        <v>19</v>
      </c>
      <c r="B34" s="74" t="s">
        <v>103</v>
      </c>
      <c r="C34" s="11">
        <v>14000</v>
      </c>
      <c r="D34" s="11">
        <v>14000</v>
      </c>
      <c r="E34" s="72"/>
    </row>
    <row r="35" spans="1:5" s="5" customFormat="1" ht="18.75">
      <c r="A35" s="9" t="s">
        <v>15</v>
      </c>
      <c r="B35" s="30" t="s">
        <v>104</v>
      </c>
      <c r="C35" s="11"/>
      <c r="D35" s="11"/>
      <c r="E35" s="72"/>
    </row>
    <row r="36" spans="1:5" s="5" customFormat="1" ht="18.75">
      <c r="A36" s="9" t="s">
        <v>21</v>
      </c>
      <c r="B36" s="30" t="s">
        <v>105</v>
      </c>
      <c r="C36" s="18">
        <f>SUM(C37:C42)</f>
        <v>2850000</v>
      </c>
      <c r="D36" s="18">
        <f>SUM(D37:D42)</f>
        <v>0</v>
      </c>
      <c r="E36" s="72"/>
    </row>
    <row r="37" spans="1:5" s="5" customFormat="1" ht="18.75">
      <c r="A37" s="13">
        <v>1</v>
      </c>
      <c r="B37" s="31" t="s">
        <v>106</v>
      </c>
      <c r="C37" s="11">
        <v>2520800</v>
      </c>
      <c r="D37" s="11"/>
      <c r="E37" s="72"/>
    </row>
    <row r="38" spans="1:5" s="5" customFormat="1" ht="18.75">
      <c r="A38" s="13">
        <f>A37+1</f>
        <v>2</v>
      </c>
      <c r="B38" s="31" t="s">
        <v>46</v>
      </c>
      <c r="C38" s="11">
        <v>112200</v>
      </c>
      <c r="D38" s="11"/>
      <c r="E38" s="72"/>
    </row>
    <row r="39" spans="1:5" s="5" customFormat="1" ht="18.75">
      <c r="A39" s="13">
        <f>A38+1</f>
        <v>3</v>
      </c>
      <c r="B39" s="31" t="s">
        <v>47</v>
      </c>
      <c r="C39" s="11">
        <v>114400</v>
      </c>
      <c r="D39" s="11"/>
      <c r="E39" s="72"/>
    </row>
    <row r="40" spans="1:5" s="5" customFormat="1" ht="18.75">
      <c r="A40" s="13">
        <f>A39+1</f>
        <v>4</v>
      </c>
      <c r="B40" s="31" t="s">
        <v>107</v>
      </c>
      <c r="C40" s="11">
        <v>0</v>
      </c>
      <c r="D40" s="11"/>
      <c r="E40" s="72"/>
    </row>
    <row r="41" spans="1:5" s="5" customFormat="1" ht="18.75">
      <c r="A41" s="13">
        <v>5</v>
      </c>
      <c r="B41" s="31" t="s">
        <v>259</v>
      </c>
      <c r="C41" s="11">
        <v>87400</v>
      </c>
      <c r="D41" s="11"/>
      <c r="E41" s="72"/>
    </row>
    <row r="42" spans="1:5" s="5" customFormat="1" ht="18.75">
      <c r="A42" s="13">
        <v>6</v>
      </c>
      <c r="B42" s="31" t="s">
        <v>37</v>
      </c>
      <c r="C42" s="11">
        <v>15200</v>
      </c>
      <c r="D42" s="11"/>
      <c r="E42" s="72"/>
    </row>
    <row r="43" spans="1:5" s="5" customFormat="1" ht="18.600000000000001" customHeight="1">
      <c r="A43" s="42" t="s">
        <v>48</v>
      </c>
      <c r="B43" s="43" t="s">
        <v>108</v>
      </c>
      <c r="C43" s="114">
        <v>4050</v>
      </c>
      <c r="D43" s="114">
        <v>4050</v>
      </c>
      <c r="E43" s="72"/>
    </row>
    <row r="44" spans="1:5" ht="22.5" customHeight="1">
      <c r="A44" s="5"/>
      <c r="B44" s="44"/>
      <c r="C44" s="5"/>
      <c r="D44" s="5"/>
    </row>
    <row r="45" spans="1:5" ht="18.75">
      <c r="A45" s="5"/>
      <c r="B45" s="44"/>
      <c r="C45" s="5"/>
      <c r="D45" s="5"/>
    </row>
    <row r="46" spans="1:5" ht="18.75">
      <c r="A46" s="5"/>
      <c r="B46" s="45"/>
      <c r="C46" s="5"/>
      <c r="D46" s="5"/>
    </row>
    <row r="47" spans="1:5" ht="18.75">
      <c r="A47" s="24"/>
      <c r="B47" s="44"/>
      <c r="C47" s="5"/>
      <c r="D47" s="5"/>
    </row>
    <row r="48" spans="1:5" ht="18.75">
      <c r="A48" s="46"/>
      <c r="B48" s="44"/>
      <c r="C48" s="5"/>
      <c r="D48" s="5"/>
    </row>
    <row r="49" spans="1:4" ht="18.75">
      <c r="A49" s="46"/>
      <c r="B49" s="44"/>
      <c r="C49" s="5"/>
      <c r="D49" s="5"/>
    </row>
  </sheetData>
  <mergeCells count="38">
    <mergeCell ref="BQ3:BX3"/>
    <mergeCell ref="AC3:AJ3"/>
    <mergeCell ref="AK3:AR3"/>
    <mergeCell ref="AS3:AZ3"/>
    <mergeCell ref="BA3:BH3"/>
    <mergeCell ref="BI3:BP3"/>
    <mergeCell ref="A6:A8"/>
    <mergeCell ref="B6:B8"/>
    <mergeCell ref="C6:D7"/>
    <mergeCell ref="A4:D4"/>
    <mergeCell ref="FY3:GF3"/>
    <mergeCell ref="EC3:EJ3"/>
    <mergeCell ref="EK3:ER3"/>
    <mergeCell ref="ES3:EZ3"/>
    <mergeCell ref="FA3:FH3"/>
    <mergeCell ref="FI3:FP3"/>
    <mergeCell ref="FQ3:FX3"/>
    <mergeCell ref="CG3:CN3"/>
    <mergeCell ref="CO3:CV3"/>
    <mergeCell ref="CW3:DD3"/>
    <mergeCell ref="DE3:DL3"/>
    <mergeCell ref="DM3:DT3"/>
    <mergeCell ref="C1:D1"/>
    <mergeCell ref="C5:D5"/>
    <mergeCell ref="HU3:IB3"/>
    <mergeCell ref="IC3:IJ3"/>
    <mergeCell ref="IK3:IR3"/>
    <mergeCell ref="GG3:GN3"/>
    <mergeCell ref="GO3:GV3"/>
    <mergeCell ref="GW3:HD3"/>
    <mergeCell ref="HE3:HL3"/>
    <mergeCell ref="HM3:HT3"/>
    <mergeCell ref="DU3:EB3"/>
    <mergeCell ref="BY3:CF3"/>
    <mergeCell ref="A3:D3"/>
    <mergeCell ref="E3:L3"/>
    <mergeCell ref="M3:T3"/>
    <mergeCell ref="U3:AB3"/>
  </mergeCells>
  <printOptions horizontalCentered="1"/>
  <pageMargins left="0.39370078740157483" right="0.19685039370078741" top="0.19685039370078741" bottom="0.19685039370078741"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8"/>
  <sheetViews>
    <sheetView workbookViewId="0">
      <pane xSplit="2" ySplit="7" topLeftCell="C23" activePane="bottomRight" state="frozen"/>
      <selection pane="topRight" activeCell="C1" sqref="C1"/>
      <selection pane="bottomLeft" activeCell="A8" sqref="A8"/>
      <selection pane="bottomRight" activeCell="G12" sqref="G12"/>
    </sheetView>
  </sheetViews>
  <sheetFormatPr defaultColWidth="12.85546875" defaultRowHeight="15.75"/>
  <cols>
    <col min="1" max="1" width="7.28515625" style="50" customWidth="1"/>
    <col min="2" max="2" width="50.28515625" style="50" customWidth="1"/>
    <col min="3" max="3" width="13.140625" style="50" customWidth="1"/>
    <col min="4" max="4" width="13.5703125" style="50" customWidth="1"/>
    <col min="5" max="5" width="12.7109375" style="50" customWidth="1"/>
    <col min="6" max="6" width="12.85546875" style="50"/>
    <col min="7" max="7" width="18.28515625" style="50" bestFit="1" customWidth="1"/>
    <col min="8" max="256" width="12.85546875" style="50"/>
    <col min="257" max="257" width="9.5703125" style="50" customWidth="1"/>
    <col min="258" max="258" width="61.140625" style="50" customWidth="1"/>
    <col min="259" max="261" width="19.85546875" style="50" customWidth="1"/>
    <col min="262" max="512" width="12.85546875" style="50"/>
    <col min="513" max="513" width="9.5703125" style="50" customWidth="1"/>
    <col min="514" max="514" width="61.140625" style="50" customWidth="1"/>
    <col min="515" max="517" width="19.85546875" style="50" customWidth="1"/>
    <col min="518" max="768" width="12.85546875" style="50"/>
    <col min="769" max="769" width="9.5703125" style="50" customWidth="1"/>
    <col min="770" max="770" width="61.140625" style="50" customWidth="1"/>
    <col min="771" max="773" width="19.85546875" style="50" customWidth="1"/>
    <col min="774" max="1024" width="12.85546875" style="50"/>
    <col min="1025" max="1025" width="9.5703125" style="50" customWidth="1"/>
    <col min="1026" max="1026" width="61.140625" style="50" customWidth="1"/>
    <col min="1027" max="1029" width="19.85546875" style="50" customWidth="1"/>
    <col min="1030" max="1280" width="12.85546875" style="50"/>
    <col min="1281" max="1281" width="9.5703125" style="50" customWidth="1"/>
    <col min="1282" max="1282" width="61.140625" style="50" customWidth="1"/>
    <col min="1283" max="1285" width="19.85546875" style="50" customWidth="1"/>
    <col min="1286" max="1536" width="12.85546875" style="50"/>
    <col min="1537" max="1537" width="9.5703125" style="50" customWidth="1"/>
    <col min="1538" max="1538" width="61.140625" style="50" customWidth="1"/>
    <col min="1539" max="1541" width="19.85546875" style="50" customWidth="1"/>
    <col min="1542" max="1792" width="12.85546875" style="50"/>
    <col min="1793" max="1793" width="9.5703125" style="50" customWidth="1"/>
    <col min="1794" max="1794" width="61.140625" style="50" customWidth="1"/>
    <col min="1795" max="1797" width="19.85546875" style="50" customWidth="1"/>
    <col min="1798" max="2048" width="12.85546875" style="50"/>
    <col min="2049" max="2049" width="9.5703125" style="50" customWidth="1"/>
    <col min="2050" max="2050" width="61.140625" style="50" customWidth="1"/>
    <col min="2051" max="2053" width="19.85546875" style="50" customWidth="1"/>
    <col min="2054" max="2304" width="12.85546875" style="50"/>
    <col min="2305" max="2305" width="9.5703125" style="50" customWidth="1"/>
    <col min="2306" max="2306" width="61.140625" style="50" customWidth="1"/>
    <col min="2307" max="2309" width="19.85546875" style="50" customWidth="1"/>
    <col min="2310" max="2560" width="12.85546875" style="50"/>
    <col min="2561" max="2561" width="9.5703125" style="50" customWidth="1"/>
    <col min="2562" max="2562" width="61.140625" style="50" customWidth="1"/>
    <col min="2563" max="2565" width="19.85546875" style="50" customWidth="1"/>
    <col min="2566" max="2816" width="12.85546875" style="50"/>
    <col min="2817" max="2817" width="9.5703125" style="50" customWidth="1"/>
    <col min="2818" max="2818" width="61.140625" style="50" customWidth="1"/>
    <col min="2819" max="2821" width="19.85546875" style="50" customWidth="1"/>
    <col min="2822" max="3072" width="12.85546875" style="50"/>
    <col min="3073" max="3073" width="9.5703125" style="50" customWidth="1"/>
    <col min="3074" max="3074" width="61.140625" style="50" customWidth="1"/>
    <col min="3075" max="3077" width="19.85546875" style="50" customWidth="1"/>
    <col min="3078" max="3328" width="12.85546875" style="50"/>
    <col min="3329" max="3329" width="9.5703125" style="50" customWidth="1"/>
    <col min="3330" max="3330" width="61.140625" style="50" customWidth="1"/>
    <col min="3331" max="3333" width="19.85546875" style="50" customWidth="1"/>
    <col min="3334" max="3584" width="12.85546875" style="50"/>
    <col min="3585" max="3585" width="9.5703125" style="50" customWidth="1"/>
    <col min="3586" max="3586" width="61.140625" style="50" customWidth="1"/>
    <col min="3587" max="3589" width="19.85546875" style="50" customWidth="1"/>
    <col min="3590" max="3840" width="12.85546875" style="50"/>
    <col min="3841" max="3841" width="9.5703125" style="50" customWidth="1"/>
    <col min="3842" max="3842" width="61.140625" style="50" customWidth="1"/>
    <col min="3843" max="3845" width="19.85546875" style="50" customWidth="1"/>
    <col min="3846" max="4096" width="12.85546875" style="50"/>
    <col min="4097" max="4097" width="9.5703125" style="50" customWidth="1"/>
    <col min="4098" max="4098" width="61.140625" style="50" customWidth="1"/>
    <col min="4099" max="4101" width="19.85546875" style="50" customWidth="1"/>
    <col min="4102" max="4352" width="12.85546875" style="50"/>
    <col min="4353" max="4353" width="9.5703125" style="50" customWidth="1"/>
    <col min="4354" max="4354" width="61.140625" style="50" customWidth="1"/>
    <col min="4355" max="4357" width="19.85546875" style="50" customWidth="1"/>
    <col min="4358" max="4608" width="12.85546875" style="50"/>
    <col min="4609" max="4609" width="9.5703125" style="50" customWidth="1"/>
    <col min="4610" max="4610" width="61.140625" style="50" customWidth="1"/>
    <col min="4611" max="4613" width="19.85546875" style="50" customWidth="1"/>
    <col min="4614" max="4864" width="12.85546875" style="50"/>
    <col min="4865" max="4865" width="9.5703125" style="50" customWidth="1"/>
    <col min="4866" max="4866" width="61.140625" style="50" customWidth="1"/>
    <col min="4867" max="4869" width="19.85546875" style="50" customWidth="1"/>
    <col min="4870" max="5120" width="12.85546875" style="50"/>
    <col min="5121" max="5121" width="9.5703125" style="50" customWidth="1"/>
    <col min="5122" max="5122" width="61.140625" style="50" customWidth="1"/>
    <col min="5123" max="5125" width="19.85546875" style="50" customWidth="1"/>
    <col min="5126" max="5376" width="12.85546875" style="50"/>
    <col min="5377" max="5377" width="9.5703125" style="50" customWidth="1"/>
    <col min="5378" max="5378" width="61.140625" style="50" customWidth="1"/>
    <col min="5379" max="5381" width="19.85546875" style="50" customWidth="1"/>
    <col min="5382" max="5632" width="12.85546875" style="50"/>
    <col min="5633" max="5633" width="9.5703125" style="50" customWidth="1"/>
    <col min="5634" max="5634" width="61.140625" style="50" customWidth="1"/>
    <col min="5635" max="5637" width="19.85546875" style="50" customWidth="1"/>
    <col min="5638" max="5888" width="12.85546875" style="50"/>
    <col min="5889" max="5889" width="9.5703125" style="50" customWidth="1"/>
    <col min="5890" max="5890" width="61.140625" style="50" customWidth="1"/>
    <col min="5891" max="5893" width="19.85546875" style="50" customWidth="1"/>
    <col min="5894" max="6144" width="12.85546875" style="50"/>
    <col min="6145" max="6145" width="9.5703125" style="50" customWidth="1"/>
    <col min="6146" max="6146" width="61.140625" style="50" customWidth="1"/>
    <col min="6147" max="6149" width="19.85546875" style="50" customWidth="1"/>
    <col min="6150" max="6400" width="12.85546875" style="50"/>
    <col min="6401" max="6401" width="9.5703125" style="50" customWidth="1"/>
    <col min="6402" max="6402" width="61.140625" style="50" customWidth="1"/>
    <col min="6403" max="6405" width="19.85546875" style="50" customWidth="1"/>
    <col min="6406" max="6656" width="12.85546875" style="50"/>
    <col min="6657" max="6657" width="9.5703125" style="50" customWidth="1"/>
    <col min="6658" max="6658" width="61.140625" style="50" customWidth="1"/>
    <col min="6659" max="6661" width="19.85546875" style="50" customWidth="1"/>
    <col min="6662" max="6912" width="12.85546875" style="50"/>
    <col min="6913" max="6913" width="9.5703125" style="50" customWidth="1"/>
    <col min="6914" max="6914" width="61.140625" style="50" customWidth="1"/>
    <col min="6915" max="6917" width="19.85546875" style="50" customWidth="1"/>
    <col min="6918" max="7168" width="12.85546875" style="50"/>
    <col min="7169" max="7169" width="9.5703125" style="50" customWidth="1"/>
    <col min="7170" max="7170" width="61.140625" style="50" customWidth="1"/>
    <col min="7171" max="7173" width="19.85546875" style="50" customWidth="1"/>
    <col min="7174" max="7424" width="12.85546875" style="50"/>
    <col min="7425" max="7425" width="9.5703125" style="50" customWidth="1"/>
    <col min="7426" max="7426" width="61.140625" style="50" customWidth="1"/>
    <col min="7427" max="7429" width="19.85546875" style="50" customWidth="1"/>
    <col min="7430" max="7680" width="12.85546875" style="50"/>
    <col min="7681" max="7681" width="9.5703125" style="50" customWidth="1"/>
    <col min="7682" max="7682" width="61.140625" style="50" customWidth="1"/>
    <col min="7683" max="7685" width="19.85546875" style="50" customWidth="1"/>
    <col min="7686" max="7936" width="12.85546875" style="50"/>
    <col min="7937" max="7937" width="9.5703125" style="50" customWidth="1"/>
    <col min="7938" max="7938" width="61.140625" style="50" customWidth="1"/>
    <col min="7939" max="7941" width="19.85546875" style="50" customWidth="1"/>
    <col min="7942" max="8192" width="12.85546875" style="50"/>
    <col min="8193" max="8193" width="9.5703125" style="50" customWidth="1"/>
    <col min="8194" max="8194" width="61.140625" style="50" customWidth="1"/>
    <col min="8195" max="8197" width="19.85546875" style="50" customWidth="1"/>
    <col min="8198" max="8448" width="12.85546875" style="50"/>
    <col min="8449" max="8449" width="9.5703125" style="50" customWidth="1"/>
    <col min="8450" max="8450" width="61.140625" style="50" customWidth="1"/>
    <col min="8451" max="8453" width="19.85546875" style="50" customWidth="1"/>
    <col min="8454" max="8704" width="12.85546875" style="50"/>
    <col min="8705" max="8705" width="9.5703125" style="50" customWidth="1"/>
    <col min="8706" max="8706" width="61.140625" style="50" customWidth="1"/>
    <col min="8707" max="8709" width="19.85546875" style="50" customWidth="1"/>
    <col min="8710" max="8960" width="12.85546875" style="50"/>
    <col min="8961" max="8961" width="9.5703125" style="50" customWidth="1"/>
    <col min="8962" max="8962" width="61.140625" style="50" customWidth="1"/>
    <col min="8963" max="8965" width="19.85546875" style="50" customWidth="1"/>
    <col min="8966" max="9216" width="12.85546875" style="50"/>
    <col min="9217" max="9217" width="9.5703125" style="50" customWidth="1"/>
    <col min="9218" max="9218" width="61.140625" style="50" customWidth="1"/>
    <col min="9219" max="9221" width="19.85546875" style="50" customWidth="1"/>
    <col min="9222" max="9472" width="12.85546875" style="50"/>
    <col min="9473" max="9473" width="9.5703125" style="50" customWidth="1"/>
    <col min="9474" max="9474" width="61.140625" style="50" customWidth="1"/>
    <col min="9475" max="9477" width="19.85546875" style="50" customWidth="1"/>
    <col min="9478" max="9728" width="12.85546875" style="50"/>
    <col min="9729" max="9729" width="9.5703125" style="50" customWidth="1"/>
    <col min="9730" max="9730" width="61.140625" style="50" customWidth="1"/>
    <col min="9731" max="9733" width="19.85546875" style="50" customWidth="1"/>
    <col min="9734" max="9984" width="12.85546875" style="50"/>
    <col min="9985" max="9985" width="9.5703125" style="50" customWidth="1"/>
    <col min="9986" max="9986" width="61.140625" style="50" customWidth="1"/>
    <col min="9987" max="9989" width="19.85546875" style="50" customWidth="1"/>
    <col min="9990" max="10240" width="12.85546875" style="50"/>
    <col min="10241" max="10241" width="9.5703125" style="50" customWidth="1"/>
    <col min="10242" max="10242" width="61.140625" style="50" customWidth="1"/>
    <col min="10243" max="10245" width="19.85546875" style="50" customWidth="1"/>
    <col min="10246" max="10496" width="12.85546875" style="50"/>
    <col min="10497" max="10497" width="9.5703125" style="50" customWidth="1"/>
    <col min="10498" max="10498" width="61.140625" style="50" customWidth="1"/>
    <col min="10499" max="10501" width="19.85546875" style="50" customWidth="1"/>
    <col min="10502" max="10752" width="12.85546875" style="50"/>
    <col min="10753" max="10753" width="9.5703125" style="50" customWidth="1"/>
    <col min="10754" max="10754" width="61.140625" style="50" customWidth="1"/>
    <col min="10755" max="10757" width="19.85546875" style="50" customWidth="1"/>
    <col min="10758" max="11008" width="12.85546875" style="50"/>
    <col min="11009" max="11009" width="9.5703125" style="50" customWidth="1"/>
    <col min="11010" max="11010" width="61.140625" style="50" customWidth="1"/>
    <col min="11011" max="11013" width="19.85546875" style="50" customWidth="1"/>
    <col min="11014" max="11264" width="12.85546875" style="50"/>
    <col min="11265" max="11265" width="9.5703125" style="50" customWidth="1"/>
    <col min="11266" max="11266" width="61.140625" style="50" customWidth="1"/>
    <col min="11267" max="11269" width="19.85546875" style="50" customWidth="1"/>
    <col min="11270" max="11520" width="12.85546875" style="50"/>
    <col min="11521" max="11521" width="9.5703125" style="50" customWidth="1"/>
    <col min="11522" max="11522" width="61.140625" style="50" customWidth="1"/>
    <col min="11523" max="11525" width="19.85546875" style="50" customWidth="1"/>
    <col min="11526" max="11776" width="12.85546875" style="50"/>
    <col min="11777" max="11777" width="9.5703125" style="50" customWidth="1"/>
    <col min="11778" max="11778" width="61.140625" style="50" customWidth="1"/>
    <col min="11779" max="11781" width="19.85546875" style="50" customWidth="1"/>
    <col min="11782" max="12032" width="12.85546875" style="50"/>
    <col min="12033" max="12033" width="9.5703125" style="50" customWidth="1"/>
    <col min="12034" max="12034" width="61.140625" style="50" customWidth="1"/>
    <col min="12035" max="12037" width="19.85546875" style="50" customWidth="1"/>
    <col min="12038" max="12288" width="12.85546875" style="50"/>
    <col min="12289" max="12289" width="9.5703125" style="50" customWidth="1"/>
    <col min="12290" max="12290" width="61.140625" style="50" customWidth="1"/>
    <col min="12291" max="12293" width="19.85546875" style="50" customWidth="1"/>
    <col min="12294" max="12544" width="12.85546875" style="50"/>
    <col min="12545" max="12545" width="9.5703125" style="50" customWidth="1"/>
    <col min="12546" max="12546" width="61.140625" style="50" customWidth="1"/>
    <col min="12547" max="12549" width="19.85546875" style="50" customWidth="1"/>
    <col min="12550" max="12800" width="12.85546875" style="50"/>
    <col min="12801" max="12801" width="9.5703125" style="50" customWidth="1"/>
    <col min="12802" max="12802" width="61.140625" style="50" customWidth="1"/>
    <col min="12803" max="12805" width="19.85546875" style="50" customWidth="1"/>
    <col min="12806" max="13056" width="12.85546875" style="50"/>
    <col min="13057" max="13057" width="9.5703125" style="50" customWidth="1"/>
    <col min="13058" max="13058" width="61.140625" style="50" customWidth="1"/>
    <col min="13059" max="13061" width="19.85546875" style="50" customWidth="1"/>
    <col min="13062" max="13312" width="12.85546875" style="50"/>
    <col min="13313" max="13313" width="9.5703125" style="50" customWidth="1"/>
    <col min="13314" max="13314" width="61.140625" style="50" customWidth="1"/>
    <col min="13315" max="13317" width="19.85546875" style="50" customWidth="1"/>
    <col min="13318" max="13568" width="12.85546875" style="50"/>
    <col min="13569" max="13569" width="9.5703125" style="50" customWidth="1"/>
    <col min="13570" max="13570" width="61.140625" style="50" customWidth="1"/>
    <col min="13571" max="13573" width="19.85546875" style="50" customWidth="1"/>
    <col min="13574" max="13824" width="12.85546875" style="50"/>
    <col min="13825" max="13825" width="9.5703125" style="50" customWidth="1"/>
    <col min="13826" max="13826" width="61.140625" style="50" customWidth="1"/>
    <col min="13827" max="13829" width="19.85546875" style="50" customWidth="1"/>
    <col min="13830" max="14080" width="12.85546875" style="50"/>
    <col min="14081" max="14081" width="9.5703125" style="50" customWidth="1"/>
    <col min="14082" max="14082" width="61.140625" style="50" customWidth="1"/>
    <col min="14083" max="14085" width="19.85546875" style="50" customWidth="1"/>
    <col min="14086" max="14336" width="12.85546875" style="50"/>
    <col min="14337" max="14337" width="9.5703125" style="50" customWidth="1"/>
    <col min="14338" max="14338" width="61.140625" style="50" customWidth="1"/>
    <col min="14339" max="14341" width="19.85546875" style="50" customWidth="1"/>
    <col min="14342" max="14592" width="12.85546875" style="50"/>
    <col min="14593" max="14593" width="9.5703125" style="50" customWidth="1"/>
    <col min="14594" max="14594" width="61.140625" style="50" customWidth="1"/>
    <col min="14595" max="14597" width="19.85546875" style="50" customWidth="1"/>
    <col min="14598" max="14848" width="12.85546875" style="50"/>
    <col min="14849" max="14849" width="9.5703125" style="50" customWidth="1"/>
    <col min="14850" max="14850" width="61.140625" style="50" customWidth="1"/>
    <col min="14851" max="14853" width="19.85546875" style="50" customWidth="1"/>
    <col min="14854" max="15104" width="12.85546875" style="50"/>
    <col min="15105" max="15105" width="9.5703125" style="50" customWidth="1"/>
    <col min="15106" max="15106" width="61.140625" style="50" customWidth="1"/>
    <col min="15107" max="15109" width="19.85546875" style="50" customWidth="1"/>
    <col min="15110" max="15360" width="12.85546875" style="50"/>
    <col min="15361" max="15361" width="9.5703125" style="50" customWidth="1"/>
    <col min="15362" max="15362" width="61.140625" style="50" customWidth="1"/>
    <col min="15363" max="15365" width="19.85546875" style="50" customWidth="1"/>
    <col min="15366" max="15616" width="12.85546875" style="50"/>
    <col min="15617" max="15617" width="9.5703125" style="50" customWidth="1"/>
    <col min="15618" max="15618" width="61.140625" style="50" customWidth="1"/>
    <col min="15619" max="15621" width="19.85546875" style="50" customWidth="1"/>
    <col min="15622" max="15872" width="12.85546875" style="50"/>
    <col min="15873" max="15873" width="9.5703125" style="50" customWidth="1"/>
    <col min="15874" max="15874" width="61.140625" style="50" customWidth="1"/>
    <col min="15875" max="15877" width="19.85546875" style="50" customWidth="1"/>
    <col min="15878" max="16128" width="12.85546875" style="50"/>
    <col min="16129" max="16129" width="9.5703125" style="50" customWidth="1"/>
    <col min="16130" max="16130" width="61.140625" style="50" customWidth="1"/>
    <col min="16131" max="16133" width="19.85546875" style="50" customWidth="1"/>
    <col min="16134" max="16384" width="12.85546875" style="50"/>
  </cols>
  <sheetData>
    <row r="1" spans="1:7" ht="21" customHeight="1">
      <c r="A1" s="116" t="s">
        <v>277</v>
      </c>
      <c r="B1" s="117"/>
      <c r="C1" s="117"/>
      <c r="D1" s="117"/>
      <c r="E1" s="113" t="s">
        <v>229</v>
      </c>
      <c r="F1" s="118" t="s">
        <v>750</v>
      </c>
    </row>
    <row r="2" spans="1:7" ht="42.75" customHeight="1">
      <c r="A2" s="119" t="s">
        <v>747</v>
      </c>
      <c r="B2" s="120"/>
      <c r="C2" s="120"/>
      <c r="D2" s="120"/>
      <c r="E2" s="121"/>
    </row>
    <row r="3" spans="1:7" ht="21" customHeight="1">
      <c r="A3" s="427" t="s">
        <v>226</v>
      </c>
      <c r="B3" s="427"/>
      <c r="C3" s="427"/>
      <c r="D3" s="427"/>
      <c r="E3" s="427"/>
      <c r="F3" s="28"/>
      <c r="G3" s="28"/>
    </row>
    <row r="4" spans="1:7">
      <c r="A4" s="427" t="str">
        <f>'46-CKNS'!A4:C4</f>
        <v>(Kèm theo Quyết định số          /QĐ-UBND ngày       tháng      năm 2025 của UBND tỉnh Quảng Trị)</v>
      </c>
      <c r="B4" s="427"/>
      <c r="C4" s="427"/>
      <c r="D4" s="427"/>
      <c r="E4" s="427"/>
    </row>
    <row r="5" spans="1:7" ht="19.5" customHeight="1">
      <c r="A5" s="122"/>
      <c r="B5" s="122"/>
      <c r="C5" s="122"/>
      <c r="D5" s="122"/>
      <c r="E5" s="123" t="s">
        <v>0</v>
      </c>
    </row>
    <row r="6" spans="1:7" s="124" customFormat="1" ht="26.25" customHeight="1">
      <c r="A6" s="432" t="s">
        <v>1</v>
      </c>
      <c r="B6" s="432" t="s">
        <v>2</v>
      </c>
      <c r="C6" s="429" t="s">
        <v>26</v>
      </c>
      <c r="D6" s="446" t="s">
        <v>109</v>
      </c>
      <c r="E6" s="447"/>
    </row>
    <row r="7" spans="1:7" s="124" customFormat="1" ht="48" customHeight="1">
      <c r="A7" s="433"/>
      <c r="B7" s="433"/>
      <c r="C7" s="430"/>
      <c r="D7" s="112" t="s">
        <v>275</v>
      </c>
      <c r="E7" s="112" t="s">
        <v>110</v>
      </c>
    </row>
    <row r="8" spans="1:7" s="129" customFormat="1" ht="22.15" customHeight="1">
      <c r="A8" s="125"/>
      <c r="B8" s="126" t="s">
        <v>111</v>
      </c>
      <c r="C8" s="127">
        <f>C9+C29 +C32+C33+C34</f>
        <v>27318103.925322615</v>
      </c>
      <c r="D8" s="127">
        <f t="shared" ref="D8:E8" si="0">D9+D29 +D32+D33+D34</f>
        <v>11724118.583425486</v>
      </c>
      <c r="E8" s="127">
        <f t="shared" si="0"/>
        <v>15593985.290929679</v>
      </c>
      <c r="F8" s="128"/>
      <c r="G8" s="258">
        <v>27195304</v>
      </c>
    </row>
    <row r="9" spans="1:7" s="129" customFormat="1" ht="22.15" customHeight="1">
      <c r="A9" s="130" t="s">
        <v>3</v>
      </c>
      <c r="B9" s="131" t="s">
        <v>112</v>
      </c>
      <c r="C9" s="132">
        <f>C10+C20+C24+C25+C26+C27+C28</f>
        <v>23692804.353102513</v>
      </c>
      <c r="D9" s="132">
        <f t="shared" ref="D9:E9" si="1">D10+D20+D24+D25+D26+D27+D28</f>
        <v>10964164.583425486</v>
      </c>
      <c r="E9" s="132">
        <f t="shared" si="1"/>
        <v>12728639.718709577</v>
      </c>
      <c r="G9" s="258">
        <f>C8-G8</f>
        <v>122799.92532261461</v>
      </c>
    </row>
    <row r="10" spans="1:7" s="133" customFormat="1" ht="22.15" customHeight="1">
      <c r="A10" s="130" t="s">
        <v>5</v>
      </c>
      <c r="B10" s="131" t="s">
        <v>79</v>
      </c>
      <c r="C10" s="132">
        <f>C11+C18+C19</f>
        <v>4734955</v>
      </c>
      <c r="D10" s="132">
        <f t="shared" ref="D10:E10" si="2">D11+D18+D19</f>
        <v>3291055</v>
      </c>
      <c r="E10" s="132">
        <f t="shared" si="2"/>
        <v>1443900.0000000002</v>
      </c>
      <c r="G10" s="259"/>
    </row>
    <row r="11" spans="1:7" s="133" customFormat="1" ht="22.15" customHeight="1">
      <c r="A11" s="41">
        <v>1</v>
      </c>
      <c r="B11" s="134" t="s">
        <v>113</v>
      </c>
      <c r="C11" s="135">
        <v>4300250</v>
      </c>
      <c r="D11" s="135">
        <v>2856350</v>
      </c>
      <c r="E11" s="135">
        <v>1443900.0000000002</v>
      </c>
    </row>
    <row r="12" spans="1:7" s="133" customFormat="1" ht="22.15" customHeight="1">
      <c r="A12" s="136"/>
      <c r="B12" s="134" t="s">
        <v>114</v>
      </c>
      <c r="C12" s="135"/>
      <c r="D12" s="135"/>
      <c r="E12" s="135"/>
    </row>
    <row r="13" spans="1:7" s="133" customFormat="1" ht="22.15" customHeight="1">
      <c r="A13" s="137" t="s">
        <v>9</v>
      </c>
      <c r="B13" s="138" t="s">
        <v>115</v>
      </c>
      <c r="C13" s="135"/>
      <c r="D13" s="135"/>
      <c r="E13" s="135"/>
      <c r="G13" s="139"/>
    </row>
    <row r="14" spans="1:7" s="133" customFormat="1" ht="22.15" customHeight="1">
      <c r="A14" s="137" t="s">
        <v>9</v>
      </c>
      <c r="B14" s="138" t="s">
        <v>80</v>
      </c>
      <c r="C14" s="135"/>
      <c r="D14" s="135"/>
      <c r="E14" s="135"/>
    </row>
    <row r="15" spans="1:7" s="133" customFormat="1" ht="22.15" customHeight="1">
      <c r="A15" s="136"/>
      <c r="B15" s="134" t="s">
        <v>116</v>
      </c>
      <c r="C15" s="135"/>
      <c r="D15" s="135"/>
      <c r="E15" s="135"/>
    </row>
    <row r="16" spans="1:7" s="133" customFormat="1" ht="22.15" customHeight="1">
      <c r="A16" s="137" t="s">
        <v>9</v>
      </c>
      <c r="B16" s="138" t="s">
        <v>117</v>
      </c>
      <c r="C16" s="135">
        <v>3005550</v>
      </c>
      <c r="D16" s="135">
        <v>1800000</v>
      </c>
      <c r="E16" s="135">
        <v>1205550</v>
      </c>
    </row>
    <row r="17" spans="1:5" s="133" customFormat="1" ht="22.15" customHeight="1">
      <c r="A17" s="137" t="s">
        <v>9</v>
      </c>
      <c r="B17" s="138" t="s">
        <v>118</v>
      </c>
      <c r="C17" s="135">
        <v>145000</v>
      </c>
      <c r="D17" s="135">
        <v>145000</v>
      </c>
      <c r="E17" s="135"/>
    </row>
    <row r="18" spans="1:5" s="133" customFormat="1" ht="18.75">
      <c r="A18" s="41">
        <v>2</v>
      </c>
      <c r="B18" s="115" t="s">
        <v>748</v>
      </c>
      <c r="C18" s="135">
        <v>434705</v>
      </c>
      <c r="D18" s="135">
        <v>434705</v>
      </c>
      <c r="E18" s="135"/>
    </row>
    <row r="19" spans="1:5" s="133" customFormat="1" ht="22.15" customHeight="1">
      <c r="A19" s="41">
        <v>3</v>
      </c>
      <c r="B19" s="134" t="s">
        <v>119</v>
      </c>
      <c r="C19" s="135"/>
      <c r="D19" s="135"/>
      <c r="E19" s="135"/>
    </row>
    <row r="20" spans="1:5" s="129" customFormat="1" ht="22.15" customHeight="1">
      <c r="A20" s="130" t="s">
        <v>15</v>
      </c>
      <c r="B20" s="131" t="s">
        <v>62</v>
      </c>
      <c r="C20" s="132">
        <v>18376503.353102513</v>
      </c>
      <c r="D20" s="132">
        <v>7346336.3777996777</v>
      </c>
      <c r="E20" s="132">
        <v>11030166.924335385</v>
      </c>
    </row>
    <row r="21" spans="1:5" s="129" customFormat="1" ht="22.15" customHeight="1">
      <c r="A21" s="130"/>
      <c r="B21" s="140" t="s">
        <v>120</v>
      </c>
      <c r="C21" s="135"/>
      <c r="D21" s="135"/>
      <c r="E21" s="135"/>
    </row>
    <row r="22" spans="1:5" s="129" customFormat="1" ht="22.15" customHeight="1">
      <c r="A22" s="141">
        <v>1</v>
      </c>
      <c r="B22" s="142" t="s">
        <v>115</v>
      </c>
      <c r="C22" s="135">
        <v>8778893.5657374337</v>
      </c>
      <c r="D22" s="135">
        <v>1748753.5450755544</v>
      </c>
      <c r="E22" s="135">
        <v>7030140.0206618784</v>
      </c>
    </row>
    <row r="23" spans="1:5" s="129" customFormat="1" ht="22.15" customHeight="1">
      <c r="A23" s="141">
        <v>2</v>
      </c>
      <c r="B23" s="142" t="s">
        <v>80</v>
      </c>
      <c r="C23" s="135">
        <v>113064.89939134428</v>
      </c>
      <c r="D23" s="135">
        <v>76731.638959999997</v>
      </c>
      <c r="E23" s="135">
        <v>36333.260431344286</v>
      </c>
    </row>
    <row r="24" spans="1:5" s="129" customFormat="1" ht="34.5" customHeight="1">
      <c r="A24" s="59" t="s">
        <v>21</v>
      </c>
      <c r="B24" s="143" t="s">
        <v>63</v>
      </c>
      <c r="C24" s="132">
        <v>67400</v>
      </c>
      <c r="D24" s="132">
        <v>67400</v>
      </c>
      <c r="E24" s="132"/>
    </row>
    <row r="25" spans="1:5" s="129" customFormat="1" ht="22.15" customHeight="1">
      <c r="A25" s="130" t="s">
        <v>48</v>
      </c>
      <c r="B25" s="131" t="s">
        <v>64</v>
      </c>
      <c r="C25" s="132">
        <v>2000</v>
      </c>
      <c r="D25" s="132">
        <v>2000</v>
      </c>
      <c r="E25" s="132"/>
    </row>
    <row r="26" spans="1:5" s="129" customFormat="1" ht="22.15" customHeight="1">
      <c r="A26" s="130" t="s">
        <v>49</v>
      </c>
      <c r="B26" s="131" t="s">
        <v>734</v>
      </c>
      <c r="C26" s="132">
        <v>25000</v>
      </c>
      <c r="D26" s="132">
        <v>25000</v>
      </c>
      <c r="E26" s="132"/>
    </row>
    <row r="27" spans="1:5" s="129" customFormat="1" ht="22.15" customHeight="1">
      <c r="A27" s="130" t="s">
        <v>50</v>
      </c>
      <c r="B27" s="131" t="s">
        <v>65</v>
      </c>
      <c r="C27" s="132">
        <v>486946</v>
      </c>
      <c r="D27" s="132">
        <v>232373.20562580842</v>
      </c>
      <c r="E27" s="132">
        <v>254572.79437419158</v>
      </c>
    </row>
    <row r="28" spans="1:5" s="129" customFormat="1" ht="22.15" customHeight="1">
      <c r="A28" s="130" t="s">
        <v>749</v>
      </c>
      <c r="B28" s="144" t="s">
        <v>66</v>
      </c>
      <c r="C28" s="132"/>
      <c r="D28" s="132"/>
      <c r="E28" s="132"/>
    </row>
    <row r="29" spans="1:5" s="129" customFormat="1" ht="22.15" customHeight="1">
      <c r="A29" s="130" t="s">
        <v>23</v>
      </c>
      <c r="B29" s="145" t="s">
        <v>121</v>
      </c>
      <c r="C29" s="132">
        <f>C30+C31</f>
        <v>3498449.572220101</v>
      </c>
      <c r="D29" s="132">
        <f t="shared" ref="D29:E29" si="3">D30+D31</f>
        <v>633104</v>
      </c>
      <c r="E29" s="132">
        <f t="shared" si="3"/>
        <v>2865345.572220101</v>
      </c>
    </row>
    <row r="30" spans="1:5" s="129" customFormat="1" ht="22.15" customHeight="1">
      <c r="A30" s="130" t="s">
        <v>5</v>
      </c>
      <c r="B30" s="131" t="s">
        <v>68</v>
      </c>
      <c r="C30" s="132"/>
      <c r="D30" s="132"/>
      <c r="E30" s="132"/>
    </row>
    <row r="31" spans="1:5" s="129" customFormat="1" ht="22.15" customHeight="1">
      <c r="A31" s="130" t="s">
        <v>15</v>
      </c>
      <c r="B31" s="131" t="s">
        <v>69</v>
      </c>
      <c r="C31" s="132">
        <v>3498449.572220101</v>
      </c>
      <c r="D31" s="132">
        <v>633104</v>
      </c>
      <c r="E31" s="132">
        <v>2865345.572220101</v>
      </c>
    </row>
    <row r="32" spans="1:5" s="129" customFormat="1" ht="22.15" customHeight="1">
      <c r="A32" s="180" t="s">
        <v>51</v>
      </c>
      <c r="B32" s="181" t="s">
        <v>756</v>
      </c>
      <c r="C32" s="182">
        <v>0</v>
      </c>
      <c r="D32" s="182"/>
      <c r="E32" s="182"/>
    </row>
    <row r="33" spans="1:5" s="129" customFormat="1" ht="22.15" customHeight="1">
      <c r="A33" s="180" t="s">
        <v>52</v>
      </c>
      <c r="B33" s="181" t="s">
        <v>757</v>
      </c>
      <c r="C33" s="182">
        <v>122800</v>
      </c>
      <c r="D33" s="182">
        <v>122800</v>
      </c>
      <c r="E33" s="182"/>
    </row>
    <row r="34" spans="1:5" s="129" customFormat="1" ht="22.15" customHeight="1">
      <c r="A34" s="146" t="s">
        <v>53</v>
      </c>
      <c r="B34" s="147" t="s">
        <v>758</v>
      </c>
      <c r="C34" s="183">
        <v>4050</v>
      </c>
      <c r="D34" s="183">
        <v>4050</v>
      </c>
      <c r="E34" s="183"/>
    </row>
    <row r="35" spans="1:5" ht="18.75">
      <c r="A35" s="129"/>
      <c r="B35" s="129"/>
      <c r="C35" s="129"/>
      <c r="D35" s="129"/>
      <c r="E35" s="129"/>
    </row>
    <row r="36" spans="1:5" ht="18.75">
      <c r="A36" s="129"/>
      <c r="B36" s="129"/>
      <c r="C36" s="129"/>
      <c r="D36" s="129"/>
      <c r="E36" s="129"/>
    </row>
    <row r="37" spans="1:5" ht="18.75">
      <c r="A37" s="129"/>
      <c r="B37" s="129"/>
      <c r="C37" s="129"/>
      <c r="D37" s="129"/>
      <c r="E37" s="129"/>
    </row>
    <row r="38" spans="1:5" ht="18.75">
      <c r="A38" s="129"/>
      <c r="B38" s="129"/>
      <c r="C38" s="129"/>
      <c r="D38" s="129"/>
      <c r="E38" s="129"/>
    </row>
  </sheetData>
  <mergeCells count="6">
    <mergeCell ref="A3:E3"/>
    <mergeCell ref="A6:A7"/>
    <mergeCell ref="B6:B7"/>
    <mergeCell ref="C6:C7"/>
    <mergeCell ref="D6:E6"/>
    <mergeCell ref="A4:E4"/>
  </mergeCells>
  <printOptions horizontalCentered="1"/>
  <pageMargins left="0.39370078740157483" right="0.19685039370078741" top="0.19" bottom="0.19685039370078741" header="0.19685039370078741"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48"/>
  <sheetViews>
    <sheetView workbookViewId="0">
      <selection activeCell="C8" sqref="C8"/>
    </sheetView>
  </sheetViews>
  <sheetFormatPr defaultColWidth="11.7109375" defaultRowHeight="16.5"/>
  <cols>
    <col min="1" max="1" width="8.42578125" style="148" customWidth="1"/>
    <col min="2" max="2" width="59.85546875" style="148" customWidth="1"/>
    <col min="3" max="3" width="20.42578125" style="179" customWidth="1"/>
    <col min="4" max="4" width="23.42578125" style="148" customWidth="1"/>
    <col min="5" max="256" width="11.7109375" style="148"/>
    <col min="257" max="257" width="11.5703125" style="148" customWidth="1"/>
    <col min="258" max="258" width="80.140625" style="148" customWidth="1"/>
    <col min="259" max="259" width="27.5703125" style="148" customWidth="1"/>
    <col min="260" max="260" width="23.42578125" style="148" customWidth="1"/>
    <col min="261" max="512" width="11.7109375" style="148"/>
    <col min="513" max="513" width="11.5703125" style="148" customWidth="1"/>
    <col min="514" max="514" width="80.140625" style="148" customWidth="1"/>
    <col min="515" max="515" width="27.5703125" style="148" customWidth="1"/>
    <col min="516" max="516" width="23.42578125" style="148" customWidth="1"/>
    <col min="517" max="768" width="11.7109375" style="148"/>
    <col min="769" max="769" width="11.5703125" style="148" customWidth="1"/>
    <col min="770" max="770" width="80.140625" style="148" customWidth="1"/>
    <col min="771" max="771" width="27.5703125" style="148" customWidth="1"/>
    <col min="772" max="772" width="23.42578125" style="148" customWidth="1"/>
    <col min="773" max="1024" width="11.7109375" style="148"/>
    <col min="1025" max="1025" width="11.5703125" style="148" customWidth="1"/>
    <col min="1026" max="1026" width="80.140625" style="148" customWidth="1"/>
    <col min="1027" max="1027" width="27.5703125" style="148" customWidth="1"/>
    <col min="1028" max="1028" width="23.42578125" style="148" customWidth="1"/>
    <col min="1029" max="1280" width="11.7109375" style="148"/>
    <col min="1281" max="1281" width="11.5703125" style="148" customWidth="1"/>
    <col min="1282" max="1282" width="80.140625" style="148" customWidth="1"/>
    <col min="1283" max="1283" width="27.5703125" style="148" customWidth="1"/>
    <col min="1284" max="1284" width="23.42578125" style="148" customWidth="1"/>
    <col min="1285" max="1536" width="11.7109375" style="148"/>
    <col min="1537" max="1537" width="11.5703125" style="148" customWidth="1"/>
    <col min="1538" max="1538" width="80.140625" style="148" customWidth="1"/>
    <col min="1539" max="1539" width="27.5703125" style="148" customWidth="1"/>
    <col min="1540" max="1540" width="23.42578125" style="148" customWidth="1"/>
    <col min="1541" max="1792" width="11.7109375" style="148"/>
    <col min="1793" max="1793" width="11.5703125" style="148" customWidth="1"/>
    <col min="1794" max="1794" width="80.140625" style="148" customWidth="1"/>
    <col min="1795" max="1795" width="27.5703125" style="148" customWidth="1"/>
    <col min="1796" max="1796" width="23.42578125" style="148" customWidth="1"/>
    <col min="1797" max="2048" width="11.7109375" style="148"/>
    <col min="2049" max="2049" width="11.5703125" style="148" customWidth="1"/>
    <col min="2050" max="2050" width="80.140625" style="148" customWidth="1"/>
    <col min="2051" max="2051" width="27.5703125" style="148" customWidth="1"/>
    <col min="2052" max="2052" width="23.42578125" style="148" customWidth="1"/>
    <col min="2053" max="2304" width="11.7109375" style="148"/>
    <col min="2305" max="2305" width="11.5703125" style="148" customWidth="1"/>
    <col min="2306" max="2306" width="80.140625" style="148" customWidth="1"/>
    <col min="2307" max="2307" width="27.5703125" style="148" customWidth="1"/>
    <col min="2308" max="2308" width="23.42578125" style="148" customWidth="1"/>
    <col min="2309" max="2560" width="11.7109375" style="148"/>
    <col min="2561" max="2561" width="11.5703125" style="148" customWidth="1"/>
    <col min="2562" max="2562" width="80.140625" style="148" customWidth="1"/>
    <col min="2563" max="2563" width="27.5703125" style="148" customWidth="1"/>
    <col min="2564" max="2564" width="23.42578125" style="148" customWidth="1"/>
    <col min="2565" max="2816" width="11.7109375" style="148"/>
    <col min="2817" max="2817" width="11.5703125" style="148" customWidth="1"/>
    <col min="2818" max="2818" width="80.140625" style="148" customWidth="1"/>
    <col min="2819" max="2819" width="27.5703125" style="148" customWidth="1"/>
    <col min="2820" max="2820" width="23.42578125" style="148" customWidth="1"/>
    <col min="2821" max="3072" width="11.7109375" style="148"/>
    <col min="3073" max="3073" width="11.5703125" style="148" customWidth="1"/>
    <col min="3074" max="3074" width="80.140625" style="148" customWidth="1"/>
    <col min="3075" max="3075" width="27.5703125" style="148" customWidth="1"/>
    <col min="3076" max="3076" width="23.42578125" style="148" customWidth="1"/>
    <col min="3077" max="3328" width="11.7109375" style="148"/>
    <col min="3329" max="3329" width="11.5703125" style="148" customWidth="1"/>
    <col min="3330" max="3330" width="80.140625" style="148" customWidth="1"/>
    <col min="3331" max="3331" width="27.5703125" style="148" customWidth="1"/>
    <col min="3332" max="3332" width="23.42578125" style="148" customWidth="1"/>
    <col min="3333" max="3584" width="11.7109375" style="148"/>
    <col min="3585" max="3585" width="11.5703125" style="148" customWidth="1"/>
    <col min="3586" max="3586" width="80.140625" style="148" customWidth="1"/>
    <col min="3587" max="3587" width="27.5703125" style="148" customWidth="1"/>
    <col min="3588" max="3588" width="23.42578125" style="148" customWidth="1"/>
    <col min="3589" max="3840" width="11.7109375" style="148"/>
    <col min="3841" max="3841" width="11.5703125" style="148" customWidth="1"/>
    <col min="3842" max="3842" width="80.140625" style="148" customWidth="1"/>
    <col min="3843" max="3843" width="27.5703125" style="148" customWidth="1"/>
    <col min="3844" max="3844" width="23.42578125" style="148" customWidth="1"/>
    <col min="3845" max="4096" width="11.7109375" style="148"/>
    <col min="4097" max="4097" width="11.5703125" style="148" customWidth="1"/>
    <col min="4098" max="4098" width="80.140625" style="148" customWidth="1"/>
    <col min="4099" max="4099" width="27.5703125" style="148" customWidth="1"/>
    <col min="4100" max="4100" width="23.42578125" style="148" customWidth="1"/>
    <col min="4101" max="4352" width="11.7109375" style="148"/>
    <col min="4353" max="4353" width="11.5703125" style="148" customWidth="1"/>
    <col min="4354" max="4354" width="80.140625" style="148" customWidth="1"/>
    <col min="4355" max="4355" width="27.5703125" style="148" customWidth="1"/>
    <col min="4356" max="4356" width="23.42578125" style="148" customWidth="1"/>
    <col min="4357" max="4608" width="11.7109375" style="148"/>
    <col min="4609" max="4609" width="11.5703125" style="148" customWidth="1"/>
    <col min="4610" max="4610" width="80.140625" style="148" customWidth="1"/>
    <col min="4611" max="4611" width="27.5703125" style="148" customWidth="1"/>
    <col min="4612" max="4612" width="23.42578125" style="148" customWidth="1"/>
    <col min="4613" max="4864" width="11.7109375" style="148"/>
    <col min="4865" max="4865" width="11.5703125" style="148" customWidth="1"/>
    <col min="4866" max="4866" width="80.140625" style="148" customWidth="1"/>
    <col min="4867" max="4867" width="27.5703125" style="148" customWidth="1"/>
    <col min="4868" max="4868" width="23.42578125" style="148" customWidth="1"/>
    <col min="4869" max="5120" width="11.7109375" style="148"/>
    <col min="5121" max="5121" width="11.5703125" style="148" customWidth="1"/>
    <col min="5122" max="5122" width="80.140625" style="148" customWidth="1"/>
    <col min="5123" max="5123" width="27.5703125" style="148" customWidth="1"/>
    <col min="5124" max="5124" width="23.42578125" style="148" customWidth="1"/>
    <col min="5125" max="5376" width="11.7109375" style="148"/>
    <col min="5377" max="5377" width="11.5703125" style="148" customWidth="1"/>
    <col min="5378" max="5378" width="80.140625" style="148" customWidth="1"/>
    <col min="5379" max="5379" width="27.5703125" style="148" customWidth="1"/>
    <col min="5380" max="5380" width="23.42578125" style="148" customWidth="1"/>
    <col min="5381" max="5632" width="11.7109375" style="148"/>
    <col min="5633" max="5633" width="11.5703125" style="148" customWidth="1"/>
    <col min="5634" max="5634" width="80.140625" style="148" customWidth="1"/>
    <col min="5635" max="5635" width="27.5703125" style="148" customWidth="1"/>
    <col min="5636" max="5636" width="23.42578125" style="148" customWidth="1"/>
    <col min="5637" max="5888" width="11.7109375" style="148"/>
    <col min="5889" max="5889" width="11.5703125" style="148" customWidth="1"/>
    <col min="5890" max="5890" width="80.140625" style="148" customWidth="1"/>
    <col min="5891" max="5891" width="27.5703125" style="148" customWidth="1"/>
    <col min="5892" max="5892" width="23.42578125" style="148" customWidth="1"/>
    <col min="5893" max="6144" width="11.7109375" style="148"/>
    <col min="6145" max="6145" width="11.5703125" style="148" customWidth="1"/>
    <col min="6146" max="6146" width="80.140625" style="148" customWidth="1"/>
    <col min="6147" max="6147" width="27.5703125" style="148" customWidth="1"/>
    <col min="6148" max="6148" width="23.42578125" style="148" customWidth="1"/>
    <col min="6149" max="6400" width="11.7109375" style="148"/>
    <col min="6401" max="6401" width="11.5703125" style="148" customWidth="1"/>
    <col min="6402" max="6402" width="80.140625" style="148" customWidth="1"/>
    <col min="6403" max="6403" width="27.5703125" style="148" customWidth="1"/>
    <col min="6404" max="6404" width="23.42578125" style="148" customWidth="1"/>
    <col min="6405" max="6656" width="11.7109375" style="148"/>
    <col min="6657" max="6657" width="11.5703125" style="148" customWidth="1"/>
    <col min="6658" max="6658" width="80.140625" style="148" customWidth="1"/>
    <col min="6659" max="6659" width="27.5703125" style="148" customWidth="1"/>
    <col min="6660" max="6660" width="23.42578125" style="148" customWidth="1"/>
    <col min="6661" max="6912" width="11.7109375" style="148"/>
    <col min="6913" max="6913" width="11.5703125" style="148" customWidth="1"/>
    <col min="6914" max="6914" width="80.140625" style="148" customWidth="1"/>
    <col min="6915" max="6915" width="27.5703125" style="148" customWidth="1"/>
    <col min="6916" max="6916" width="23.42578125" style="148" customWidth="1"/>
    <col min="6917" max="7168" width="11.7109375" style="148"/>
    <col min="7169" max="7169" width="11.5703125" style="148" customWidth="1"/>
    <col min="7170" max="7170" width="80.140625" style="148" customWidth="1"/>
    <col min="7171" max="7171" width="27.5703125" style="148" customWidth="1"/>
    <col min="7172" max="7172" width="23.42578125" style="148" customWidth="1"/>
    <col min="7173" max="7424" width="11.7109375" style="148"/>
    <col min="7425" max="7425" width="11.5703125" style="148" customWidth="1"/>
    <col min="7426" max="7426" width="80.140625" style="148" customWidth="1"/>
    <col min="7427" max="7427" width="27.5703125" style="148" customWidth="1"/>
    <col min="7428" max="7428" width="23.42578125" style="148" customWidth="1"/>
    <col min="7429" max="7680" width="11.7109375" style="148"/>
    <col min="7681" max="7681" width="11.5703125" style="148" customWidth="1"/>
    <col min="7682" max="7682" width="80.140625" style="148" customWidth="1"/>
    <col min="7683" max="7683" width="27.5703125" style="148" customWidth="1"/>
    <col min="7684" max="7684" width="23.42578125" style="148" customWidth="1"/>
    <col min="7685" max="7936" width="11.7109375" style="148"/>
    <col min="7937" max="7937" width="11.5703125" style="148" customWidth="1"/>
    <col min="7938" max="7938" width="80.140625" style="148" customWidth="1"/>
    <col min="7939" max="7939" width="27.5703125" style="148" customWidth="1"/>
    <col min="7940" max="7940" width="23.42578125" style="148" customWidth="1"/>
    <col min="7941" max="8192" width="11.7109375" style="148"/>
    <col min="8193" max="8193" width="11.5703125" style="148" customWidth="1"/>
    <col min="8194" max="8194" width="80.140625" style="148" customWidth="1"/>
    <col min="8195" max="8195" width="27.5703125" style="148" customWidth="1"/>
    <col min="8196" max="8196" width="23.42578125" style="148" customWidth="1"/>
    <col min="8197" max="8448" width="11.7109375" style="148"/>
    <col min="8449" max="8449" width="11.5703125" style="148" customWidth="1"/>
    <col min="8450" max="8450" width="80.140625" style="148" customWidth="1"/>
    <col min="8451" max="8451" width="27.5703125" style="148" customWidth="1"/>
    <col min="8452" max="8452" width="23.42578125" style="148" customWidth="1"/>
    <col min="8453" max="8704" width="11.7109375" style="148"/>
    <col min="8705" max="8705" width="11.5703125" style="148" customWidth="1"/>
    <col min="8706" max="8706" width="80.140625" style="148" customWidth="1"/>
    <col min="8707" max="8707" width="27.5703125" style="148" customWidth="1"/>
    <col min="8708" max="8708" width="23.42578125" style="148" customWidth="1"/>
    <col min="8709" max="8960" width="11.7109375" style="148"/>
    <col min="8961" max="8961" width="11.5703125" style="148" customWidth="1"/>
    <col min="8962" max="8962" width="80.140625" style="148" customWidth="1"/>
    <col min="8963" max="8963" width="27.5703125" style="148" customWidth="1"/>
    <col min="8964" max="8964" width="23.42578125" style="148" customWidth="1"/>
    <col min="8965" max="9216" width="11.7109375" style="148"/>
    <col min="9217" max="9217" width="11.5703125" style="148" customWidth="1"/>
    <col min="9218" max="9218" width="80.140625" style="148" customWidth="1"/>
    <col min="9219" max="9219" width="27.5703125" style="148" customWidth="1"/>
    <col min="9220" max="9220" width="23.42578125" style="148" customWidth="1"/>
    <col min="9221" max="9472" width="11.7109375" style="148"/>
    <col min="9473" max="9473" width="11.5703125" style="148" customWidth="1"/>
    <col min="9474" max="9474" width="80.140625" style="148" customWidth="1"/>
    <col min="9475" max="9475" width="27.5703125" style="148" customWidth="1"/>
    <col min="9476" max="9476" width="23.42578125" style="148" customWidth="1"/>
    <col min="9477" max="9728" width="11.7109375" style="148"/>
    <col min="9729" max="9729" width="11.5703125" style="148" customWidth="1"/>
    <col min="9730" max="9730" width="80.140625" style="148" customWidth="1"/>
    <col min="9731" max="9731" width="27.5703125" style="148" customWidth="1"/>
    <col min="9732" max="9732" width="23.42578125" style="148" customWidth="1"/>
    <col min="9733" max="9984" width="11.7109375" style="148"/>
    <col min="9985" max="9985" width="11.5703125" style="148" customWidth="1"/>
    <col min="9986" max="9986" width="80.140625" style="148" customWidth="1"/>
    <col min="9987" max="9987" width="27.5703125" style="148" customWidth="1"/>
    <col min="9988" max="9988" width="23.42578125" style="148" customWidth="1"/>
    <col min="9989" max="10240" width="11.7109375" style="148"/>
    <col min="10241" max="10241" width="11.5703125" style="148" customWidth="1"/>
    <col min="10242" max="10242" width="80.140625" style="148" customWidth="1"/>
    <col min="10243" max="10243" width="27.5703125" style="148" customWidth="1"/>
    <col min="10244" max="10244" width="23.42578125" style="148" customWidth="1"/>
    <col min="10245" max="10496" width="11.7109375" style="148"/>
    <col min="10497" max="10497" width="11.5703125" style="148" customWidth="1"/>
    <col min="10498" max="10498" width="80.140625" style="148" customWidth="1"/>
    <col min="10499" max="10499" width="27.5703125" style="148" customWidth="1"/>
    <col min="10500" max="10500" width="23.42578125" style="148" customWidth="1"/>
    <col min="10501" max="10752" width="11.7109375" style="148"/>
    <col min="10753" max="10753" width="11.5703125" style="148" customWidth="1"/>
    <col min="10754" max="10754" width="80.140625" style="148" customWidth="1"/>
    <col min="10755" max="10755" width="27.5703125" style="148" customWidth="1"/>
    <col min="10756" max="10756" width="23.42578125" style="148" customWidth="1"/>
    <col min="10757" max="11008" width="11.7109375" style="148"/>
    <col min="11009" max="11009" width="11.5703125" style="148" customWidth="1"/>
    <col min="11010" max="11010" width="80.140625" style="148" customWidth="1"/>
    <col min="11011" max="11011" width="27.5703125" style="148" customWidth="1"/>
    <col min="11012" max="11012" width="23.42578125" style="148" customWidth="1"/>
    <col min="11013" max="11264" width="11.7109375" style="148"/>
    <col min="11265" max="11265" width="11.5703125" style="148" customWidth="1"/>
    <col min="11266" max="11266" width="80.140625" style="148" customWidth="1"/>
    <col min="11267" max="11267" width="27.5703125" style="148" customWidth="1"/>
    <col min="11268" max="11268" width="23.42578125" style="148" customWidth="1"/>
    <col min="11269" max="11520" width="11.7109375" style="148"/>
    <col min="11521" max="11521" width="11.5703125" style="148" customWidth="1"/>
    <col min="11522" max="11522" width="80.140625" style="148" customWidth="1"/>
    <col min="11523" max="11523" width="27.5703125" style="148" customWidth="1"/>
    <col min="11524" max="11524" width="23.42578125" style="148" customWidth="1"/>
    <col min="11525" max="11776" width="11.7109375" style="148"/>
    <col min="11777" max="11777" width="11.5703125" style="148" customWidth="1"/>
    <col min="11778" max="11778" width="80.140625" style="148" customWidth="1"/>
    <col min="11779" max="11779" width="27.5703125" style="148" customWidth="1"/>
    <col min="11780" max="11780" width="23.42578125" style="148" customWidth="1"/>
    <col min="11781" max="12032" width="11.7109375" style="148"/>
    <col min="12033" max="12033" width="11.5703125" style="148" customWidth="1"/>
    <col min="12034" max="12034" width="80.140625" style="148" customWidth="1"/>
    <col min="12035" max="12035" width="27.5703125" style="148" customWidth="1"/>
    <col min="12036" max="12036" width="23.42578125" style="148" customWidth="1"/>
    <col min="12037" max="12288" width="11.7109375" style="148"/>
    <col min="12289" max="12289" width="11.5703125" style="148" customWidth="1"/>
    <col min="12290" max="12290" width="80.140625" style="148" customWidth="1"/>
    <col min="12291" max="12291" width="27.5703125" style="148" customWidth="1"/>
    <col min="12292" max="12292" width="23.42578125" style="148" customWidth="1"/>
    <col min="12293" max="12544" width="11.7109375" style="148"/>
    <col min="12545" max="12545" width="11.5703125" style="148" customWidth="1"/>
    <col min="12546" max="12546" width="80.140625" style="148" customWidth="1"/>
    <col min="12547" max="12547" width="27.5703125" style="148" customWidth="1"/>
    <col min="12548" max="12548" width="23.42578125" style="148" customWidth="1"/>
    <col min="12549" max="12800" width="11.7109375" style="148"/>
    <col min="12801" max="12801" width="11.5703125" style="148" customWidth="1"/>
    <col min="12802" max="12802" width="80.140625" style="148" customWidth="1"/>
    <col min="12803" max="12803" width="27.5703125" style="148" customWidth="1"/>
    <col min="12804" max="12804" width="23.42578125" style="148" customWidth="1"/>
    <col min="12805" max="13056" width="11.7109375" style="148"/>
    <col min="13057" max="13057" width="11.5703125" style="148" customWidth="1"/>
    <col min="13058" max="13058" width="80.140625" style="148" customWidth="1"/>
    <col min="13059" max="13059" width="27.5703125" style="148" customWidth="1"/>
    <col min="13060" max="13060" width="23.42578125" style="148" customWidth="1"/>
    <col min="13061" max="13312" width="11.7109375" style="148"/>
    <col min="13313" max="13313" width="11.5703125" style="148" customWidth="1"/>
    <col min="13314" max="13314" width="80.140625" style="148" customWidth="1"/>
    <col min="13315" max="13315" width="27.5703125" style="148" customWidth="1"/>
    <col min="13316" max="13316" width="23.42578125" style="148" customWidth="1"/>
    <col min="13317" max="13568" width="11.7109375" style="148"/>
    <col min="13569" max="13569" width="11.5703125" style="148" customWidth="1"/>
    <col min="13570" max="13570" width="80.140625" style="148" customWidth="1"/>
    <col min="13571" max="13571" width="27.5703125" style="148" customWidth="1"/>
    <col min="13572" max="13572" width="23.42578125" style="148" customWidth="1"/>
    <col min="13573" max="13824" width="11.7109375" style="148"/>
    <col min="13825" max="13825" width="11.5703125" style="148" customWidth="1"/>
    <col min="13826" max="13826" width="80.140625" style="148" customWidth="1"/>
    <col min="13827" max="13827" width="27.5703125" style="148" customWidth="1"/>
    <col min="13828" max="13828" width="23.42578125" style="148" customWidth="1"/>
    <col min="13829" max="14080" width="11.7109375" style="148"/>
    <col min="14081" max="14081" width="11.5703125" style="148" customWidth="1"/>
    <col min="14082" max="14082" width="80.140625" style="148" customWidth="1"/>
    <col min="14083" max="14083" width="27.5703125" style="148" customWidth="1"/>
    <col min="14084" max="14084" width="23.42578125" style="148" customWidth="1"/>
    <col min="14085" max="14336" width="11.7109375" style="148"/>
    <col min="14337" max="14337" width="11.5703125" style="148" customWidth="1"/>
    <col min="14338" max="14338" width="80.140625" style="148" customWidth="1"/>
    <col min="14339" max="14339" width="27.5703125" style="148" customWidth="1"/>
    <col min="14340" max="14340" width="23.42578125" style="148" customWidth="1"/>
    <col min="14341" max="14592" width="11.7109375" style="148"/>
    <col min="14593" max="14593" width="11.5703125" style="148" customWidth="1"/>
    <col min="14594" max="14594" width="80.140625" style="148" customWidth="1"/>
    <col min="14595" max="14595" width="27.5703125" style="148" customWidth="1"/>
    <col min="14596" max="14596" width="23.42578125" style="148" customWidth="1"/>
    <col min="14597" max="14848" width="11.7109375" style="148"/>
    <col min="14849" max="14849" width="11.5703125" style="148" customWidth="1"/>
    <col min="14850" max="14850" width="80.140625" style="148" customWidth="1"/>
    <col min="14851" max="14851" width="27.5703125" style="148" customWidth="1"/>
    <col min="14852" max="14852" width="23.42578125" style="148" customWidth="1"/>
    <col min="14853" max="15104" width="11.7109375" style="148"/>
    <col min="15105" max="15105" width="11.5703125" style="148" customWidth="1"/>
    <col min="15106" max="15106" width="80.140625" style="148" customWidth="1"/>
    <col min="15107" max="15107" width="27.5703125" style="148" customWidth="1"/>
    <col min="15108" max="15108" width="23.42578125" style="148" customWidth="1"/>
    <col min="15109" max="15360" width="11.7109375" style="148"/>
    <col min="15361" max="15361" width="11.5703125" style="148" customWidth="1"/>
    <col min="15362" max="15362" width="80.140625" style="148" customWidth="1"/>
    <col min="15363" max="15363" width="27.5703125" style="148" customWidth="1"/>
    <col min="15364" max="15364" width="23.42578125" style="148" customWidth="1"/>
    <col min="15365" max="15616" width="11.7109375" style="148"/>
    <col min="15617" max="15617" width="11.5703125" style="148" customWidth="1"/>
    <col min="15618" max="15618" width="80.140625" style="148" customWidth="1"/>
    <col min="15619" max="15619" width="27.5703125" style="148" customWidth="1"/>
    <col min="15620" max="15620" width="23.42578125" style="148" customWidth="1"/>
    <col min="15621" max="15872" width="11.7109375" style="148"/>
    <col min="15873" max="15873" width="11.5703125" style="148" customWidth="1"/>
    <col min="15874" max="15874" width="80.140625" style="148" customWidth="1"/>
    <col min="15875" max="15875" width="27.5703125" style="148" customWidth="1"/>
    <col min="15876" max="15876" width="23.42578125" style="148" customWidth="1"/>
    <col min="15877" max="16128" width="11.7109375" style="148"/>
    <col min="16129" max="16129" width="11.5703125" style="148" customWidth="1"/>
    <col min="16130" max="16130" width="80.140625" style="148" customWidth="1"/>
    <col min="16131" max="16131" width="27.5703125" style="148" customWidth="1"/>
    <col min="16132" max="16132" width="23.42578125" style="148" customWidth="1"/>
    <col min="16133" max="16384" width="11.7109375" style="148"/>
  </cols>
  <sheetData>
    <row r="1" spans="1:4">
      <c r="A1" s="25" t="s">
        <v>277</v>
      </c>
      <c r="C1" s="149" t="s">
        <v>230</v>
      </c>
      <c r="D1" s="148" t="s">
        <v>752</v>
      </c>
    </row>
    <row r="2" spans="1:4">
      <c r="A2" s="150"/>
      <c r="C2" s="151"/>
    </row>
    <row r="3" spans="1:4">
      <c r="A3" s="448" t="s">
        <v>751</v>
      </c>
      <c r="B3" s="448"/>
      <c r="C3" s="448"/>
    </row>
    <row r="4" spans="1:4">
      <c r="A4" s="449" t="s">
        <v>226</v>
      </c>
      <c r="B4" s="449"/>
      <c r="C4" s="449"/>
    </row>
    <row r="5" spans="1:4">
      <c r="A5" s="427" t="str">
        <f>'46-CKNS'!A4:C4</f>
        <v>(Kèm theo Quyết định số          /QĐ-UBND ngày       tháng      năm 2025 của UBND tỉnh Quảng Trị)</v>
      </c>
      <c r="B5" s="427"/>
      <c r="C5" s="427"/>
    </row>
    <row r="6" spans="1:4">
      <c r="A6" s="152"/>
      <c r="B6" s="153"/>
      <c r="C6" s="154" t="s">
        <v>0</v>
      </c>
    </row>
    <row r="7" spans="1:4" s="157" customFormat="1" ht="36" customHeight="1">
      <c r="A7" s="155" t="s">
        <v>1</v>
      </c>
      <c r="B7" s="155" t="s">
        <v>2</v>
      </c>
      <c r="C7" s="156" t="s">
        <v>123</v>
      </c>
    </row>
    <row r="8" spans="1:4" s="160" customFormat="1" ht="18" customHeight="1">
      <c r="A8" s="158"/>
      <c r="B8" s="158" t="s">
        <v>59</v>
      </c>
      <c r="C8" s="159">
        <f>C9+C10+C48</f>
        <v>24006332.120301813</v>
      </c>
    </row>
    <row r="9" spans="1:4" s="160" customFormat="1" ht="18" customHeight="1">
      <c r="A9" s="161" t="s">
        <v>3</v>
      </c>
      <c r="B9" s="162" t="s">
        <v>124</v>
      </c>
      <c r="C9" s="164">
        <v>12405013.53687633</v>
      </c>
    </row>
    <row r="10" spans="1:4" s="160" customFormat="1" ht="18" customHeight="1">
      <c r="A10" s="161" t="s">
        <v>23</v>
      </c>
      <c r="B10" s="162" t="s">
        <v>125</v>
      </c>
      <c r="C10" s="164">
        <f>C12+C27+C42+C43+C44+C45+C46+C47</f>
        <v>11601318.583425485</v>
      </c>
    </row>
    <row r="11" spans="1:4" s="160" customFormat="1" ht="18" hidden="1" customHeight="1">
      <c r="A11" s="161"/>
      <c r="B11" s="163" t="s">
        <v>120</v>
      </c>
      <c r="C11" s="164"/>
    </row>
    <row r="12" spans="1:4" s="160" customFormat="1" ht="18" customHeight="1">
      <c r="A12" s="161" t="s">
        <v>5</v>
      </c>
      <c r="B12" s="165" t="s">
        <v>79</v>
      </c>
      <c r="C12" s="164">
        <f>C13+C25+C26</f>
        <v>3291055</v>
      </c>
    </row>
    <row r="13" spans="1:4" s="160" customFormat="1" ht="18" customHeight="1">
      <c r="A13" s="166">
        <v>1</v>
      </c>
      <c r="B13" s="167" t="s">
        <v>113</v>
      </c>
      <c r="C13" s="80">
        <v>2856350</v>
      </c>
      <c r="D13" s="168"/>
    </row>
    <row r="14" spans="1:4" s="160" customFormat="1" ht="18" hidden="1" customHeight="1">
      <c r="A14" s="166"/>
      <c r="B14" s="169" t="s">
        <v>120</v>
      </c>
      <c r="C14" s="80"/>
    </row>
    <row r="15" spans="1:4" s="160" customFormat="1" ht="18" hidden="1" customHeight="1">
      <c r="A15" s="170" t="s">
        <v>28</v>
      </c>
      <c r="B15" s="171" t="s">
        <v>115</v>
      </c>
      <c r="C15" s="80"/>
    </row>
    <row r="16" spans="1:4" s="160" customFormat="1" ht="18" hidden="1" customHeight="1">
      <c r="A16" s="170" t="s">
        <v>29</v>
      </c>
      <c r="B16" s="171" t="s">
        <v>80</v>
      </c>
      <c r="C16" s="80"/>
    </row>
    <row r="17" spans="1:3" s="160" customFormat="1" ht="18" hidden="1" customHeight="1">
      <c r="A17" s="170" t="s">
        <v>40</v>
      </c>
      <c r="B17" s="171" t="s">
        <v>81</v>
      </c>
      <c r="C17" s="80"/>
    </row>
    <row r="18" spans="1:3" s="160" customFormat="1" ht="18" hidden="1" customHeight="1">
      <c r="A18" s="170" t="s">
        <v>41</v>
      </c>
      <c r="B18" s="171" t="s">
        <v>126</v>
      </c>
      <c r="C18" s="80"/>
    </row>
    <row r="19" spans="1:3" s="160" customFormat="1" ht="18" hidden="1" customHeight="1">
      <c r="A19" s="170" t="s">
        <v>42</v>
      </c>
      <c r="B19" s="171" t="s">
        <v>82</v>
      </c>
      <c r="C19" s="80"/>
    </row>
    <row r="20" spans="1:3" s="160" customFormat="1" ht="18" hidden="1" customHeight="1">
      <c r="A20" s="170" t="s">
        <v>43</v>
      </c>
      <c r="B20" s="171" t="s">
        <v>83</v>
      </c>
      <c r="C20" s="80"/>
    </row>
    <row r="21" spans="1:3" s="160" customFormat="1" ht="18" hidden="1" customHeight="1">
      <c r="A21" s="170" t="s">
        <v>44</v>
      </c>
      <c r="B21" s="171" t="s">
        <v>85</v>
      </c>
      <c r="C21" s="80"/>
    </row>
    <row r="22" spans="1:3" s="160" customFormat="1" ht="18" hidden="1" customHeight="1">
      <c r="A22" s="170" t="s">
        <v>45</v>
      </c>
      <c r="B22" s="171" t="s">
        <v>87</v>
      </c>
      <c r="C22" s="80"/>
    </row>
    <row r="23" spans="1:3" s="160" customFormat="1" ht="18" hidden="1" customHeight="1">
      <c r="A23" s="170" t="s">
        <v>84</v>
      </c>
      <c r="B23" s="171" t="s">
        <v>127</v>
      </c>
      <c r="C23" s="80"/>
    </row>
    <row r="24" spans="1:3" s="160" customFormat="1" ht="18" hidden="1" customHeight="1">
      <c r="A24" s="170" t="s">
        <v>86</v>
      </c>
      <c r="B24" s="171" t="s">
        <v>88</v>
      </c>
      <c r="C24" s="80"/>
    </row>
    <row r="25" spans="1:3" s="160" customFormat="1">
      <c r="A25" s="172">
        <v>2</v>
      </c>
      <c r="B25" s="173" t="s">
        <v>753</v>
      </c>
      <c r="C25" s="80">
        <v>434705</v>
      </c>
    </row>
    <row r="26" spans="1:3" s="160" customFormat="1" ht="18" customHeight="1">
      <c r="A26" s="166">
        <v>3</v>
      </c>
      <c r="B26" s="167" t="s">
        <v>119</v>
      </c>
      <c r="C26" s="80"/>
    </row>
    <row r="27" spans="1:3" ht="18" customHeight="1">
      <c r="A27" s="161" t="s">
        <v>15</v>
      </c>
      <c r="B27" s="165" t="s">
        <v>62</v>
      </c>
      <c r="C27" s="164">
        <f>SUM(C29:C41)</f>
        <v>7346336.3777996767</v>
      </c>
    </row>
    <row r="28" spans="1:3" ht="18" hidden="1" customHeight="1">
      <c r="A28" s="174"/>
      <c r="B28" s="175" t="s">
        <v>120</v>
      </c>
      <c r="C28" s="80"/>
    </row>
    <row r="29" spans="1:3" ht="18" customHeight="1">
      <c r="A29" s="174">
        <v>1</v>
      </c>
      <c r="B29" s="171" t="s">
        <v>115</v>
      </c>
      <c r="C29" s="80">
        <v>1748753.5450755544</v>
      </c>
    </row>
    <row r="30" spans="1:3" ht="18" customHeight="1">
      <c r="A30" s="174">
        <v>2</v>
      </c>
      <c r="B30" s="171" t="s">
        <v>80</v>
      </c>
      <c r="C30" s="80">
        <v>76731.638959999997</v>
      </c>
    </row>
    <row r="31" spans="1:3" ht="18" customHeight="1">
      <c r="A31" s="174">
        <v>3</v>
      </c>
      <c r="B31" s="171" t="s">
        <v>280</v>
      </c>
      <c r="C31" s="80">
        <v>223996</v>
      </c>
    </row>
    <row r="32" spans="1:3" ht="18" customHeight="1">
      <c r="A32" s="174">
        <v>4</v>
      </c>
      <c r="B32" s="171" t="s">
        <v>281</v>
      </c>
      <c r="C32" s="80">
        <v>55902</v>
      </c>
    </row>
    <row r="33" spans="1:3" ht="18" customHeight="1">
      <c r="A33" s="174">
        <v>5</v>
      </c>
      <c r="B33" s="171" t="s">
        <v>81</v>
      </c>
      <c r="C33" s="80">
        <v>793384.21024052135</v>
      </c>
    </row>
    <row r="34" spans="1:3" ht="18" customHeight="1">
      <c r="A34" s="174">
        <v>6</v>
      </c>
      <c r="B34" s="171" t="s">
        <v>126</v>
      </c>
      <c r="C34" s="80">
        <v>230943.00279999999</v>
      </c>
    </row>
    <row r="35" spans="1:3" ht="18" customHeight="1">
      <c r="A35" s="174">
        <v>7</v>
      </c>
      <c r="B35" s="171" t="s">
        <v>82</v>
      </c>
      <c r="C35" s="80"/>
    </row>
    <row r="36" spans="1:3" ht="18" customHeight="1">
      <c r="A36" s="174">
        <v>8</v>
      </c>
      <c r="B36" s="171" t="s">
        <v>83</v>
      </c>
      <c r="C36" s="80"/>
    </row>
    <row r="37" spans="1:3" ht="18" customHeight="1">
      <c r="A37" s="174">
        <v>9</v>
      </c>
      <c r="B37" s="171" t="s">
        <v>85</v>
      </c>
      <c r="C37" s="80">
        <v>132792.25472</v>
      </c>
    </row>
    <row r="38" spans="1:3" ht="18" customHeight="1">
      <c r="A38" s="174">
        <v>10</v>
      </c>
      <c r="B38" s="171" t="s">
        <v>87</v>
      </c>
      <c r="C38" s="80">
        <v>1867604.4118308399</v>
      </c>
    </row>
    <row r="39" spans="1:3" ht="18" customHeight="1">
      <c r="A39" s="174">
        <v>11</v>
      </c>
      <c r="B39" s="171" t="s">
        <v>127</v>
      </c>
      <c r="C39" s="80">
        <v>1075534.1515099599</v>
      </c>
    </row>
    <row r="40" spans="1:3" ht="18" customHeight="1">
      <c r="A40" s="174">
        <v>12</v>
      </c>
      <c r="B40" s="171" t="s">
        <v>88</v>
      </c>
      <c r="C40" s="80">
        <v>453527.16266280005</v>
      </c>
    </row>
    <row r="41" spans="1:3" ht="18" customHeight="1">
      <c r="A41" s="174">
        <v>13</v>
      </c>
      <c r="B41" s="171" t="s">
        <v>282</v>
      </c>
      <c r="C41" s="80">
        <v>687168</v>
      </c>
    </row>
    <row r="42" spans="1:3" ht="18" customHeight="1">
      <c r="A42" s="161" t="s">
        <v>21</v>
      </c>
      <c r="B42" s="165" t="s">
        <v>63</v>
      </c>
      <c r="C42" s="164">
        <v>67400</v>
      </c>
    </row>
    <row r="43" spans="1:3" ht="18" customHeight="1">
      <c r="A43" s="161" t="s">
        <v>48</v>
      </c>
      <c r="B43" s="165" t="s">
        <v>64</v>
      </c>
      <c r="C43" s="164">
        <v>2000</v>
      </c>
    </row>
    <row r="44" spans="1:3" s="160" customFormat="1" ht="18" customHeight="1">
      <c r="A44" s="161" t="s">
        <v>49</v>
      </c>
      <c r="B44" s="165" t="s">
        <v>65</v>
      </c>
      <c r="C44" s="164">
        <v>232373.20562580842</v>
      </c>
    </row>
    <row r="45" spans="1:3" s="160" customFormat="1" ht="18" customHeight="1">
      <c r="A45" s="161" t="s">
        <v>50</v>
      </c>
      <c r="B45" s="165" t="s">
        <v>734</v>
      </c>
      <c r="C45" s="164">
        <v>25000</v>
      </c>
    </row>
    <row r="46" spans="1:3" s="160" customFormat="1" ht="18" customHeight="1">
      <c r="A46" s="161" t="s">
        <v>749</v>
      </c>
      <c r="B46" s="165" t="s">
        <v>754</v>
      </c>
      <c r="C46" s="164">
        <v>633104</v>
      </c>
    </row>
    <row r="47" spans="1:3" s="160" customFormat="1" ht="18" customHeight="1">
      <c r="A47" s="161" t="s">
        <v>749</v>
      </c>
      <c r="B47" s="165" t="s">
        <v>755</v>
      </c>
      <c r="C47" s="164">
        <v>4050</v>
      </c>
    </row>
    <row r="48" spans="1:3" ht="18" customHeight="1">
      <c r="A48" s="176" t="s">
        <v>51</v>
      </c>
      <c r="B48" s="177" t="s">
        <v>122</v>
      </c>
      <c r="C48" s="178"/>
    </row>
  </sheetData>
  <mergeCells count="3">
    <mergeCell ref="A3:C3"/>
    <mergeCell ref="A4:C4"/>
    <mergeCell ref="A5:C5"/>
  </mergeCells>
  <printOptions horizontalCentered="1"/>
  <pageMargins left="0.39370078740157483" right="0.19685039370078741" top="0.19685039370078741" bottom="0.19685039370078741"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2"/>
  <sheetViews>
    <sheetView workbookViewId="0">
      <pane xSplit="2" ySplit="4" topLeftCell="C5" activePane="bottomRight" state="frozen"/>
      <selection pane="topRight" activeCell="C1" sqref="C1"/>
      <selection pane="bottomLeft" activeCell="A8" sqref="A8"/>
      <selection pane="bottomRight" activeCell="O9" sqref="O9"/>
    </sheetView>
  </sheetViews>
  <sheetFormatPr defaultColWidth="12.85546875" defaultRowHeight="15.75"/>
  <cols>
    <col min="1" max="1" width="6.85546875" style="3" customWidth="1"/>
    <col min="2" max="2" width="38.140625" style="3" customWidth="1"/>
    <col min="3" max="3" width="10.7109375" style="48" customWidth="1"/>
    <col min="4" max="4" width="9.7109375" style="3" customWidth="1"/>
    <col min="5" max="5" width="13.7109375" style="3" customWidth="1"/>
    <col min="6" max="6" width="10.5703125" style="3" customWidth="1"/>
    <col min="7" max="7" width="7.7109375" style="3" customWidth="1"/>
    <col min="8" max="8" width="7.5703125" style="3" customWidth="1"/>
    <col min="9" max="9" width="8.5703125" style="3" customWidth="1"/>
    <col min="10" max="10" width="8" style="3" customWidth="1"/>
    <col min="11" max="11" width="7.85546875" style="3" customWidth="1"/>
    <col min="12" max="12" width="7.5703125" style="3" customWidth="1"/>
    <col min="13" max="13" width="9.5703125" style="3" customWidth="1"/>
    <col min="14" max="251" width="12.85546875" style="3"/>
    <col min="252" max="252" width="6.85546875" style="3" customWidth="1"/>
    <col min="253" max="253" width="38.140625" style="3" customWidth="1"/>
    <col min="254" max="264" width="13.7109375" style="3" customWidth="1"/>
    <col min="265" max="269" width="11.42578125" style="3" customWidth="1"/>
    <col min="270" max="507" width="12.85546875" style="3"/>
    <col min="508" max="508" width="6.85546875" style="3" customWidth="1"/>
    <col min="509" max="509" width="38.140625" style="3" customWidth="1"/>
    <col min="510" max="520" width="13.7109375" style="3" customWidth="1"/>
    <col min="521" max="525" width="11.42578125" style="3" customWidth="1"/>
    <col min="526" max="763" width="12.85546875" style="3"/>
    <col min="764" max="764" width="6.85546875" style="3" customWidth="1"/>
    <col min="765" max="765" width="38.140625" style="3" customWidth="1"/>
    <col min="766" max="776" width="13.7109375" style="3" customWidth="1"/>
    <col min="777" max="781" width="11.42578125" style="3" customWidth="1"/>
    <col min="782" max="1019" width="12.85546875" style="3"/>
    <col min="1020" max="1020" width="6.85546875" style="3" customWidth="1"/>
    <col min="1021" max="1021" width="38.140625" style="3" customWidth="1"/>
    <col min="1022" max="1032" width="13.7109375" style="3" customWidth="1"/>
    <col min="1033" max="1037" width="11.42578125" style="3" customWidth="1"/>
    <col min="1038" max="1275" width="12.85546875" style="3"/>
    <col min="1276" max="1276" width="6.85546875" style="3" customWidth="1"/>
    <col min="1277" max="1277" width="38.140625" style="3" customWidth="1"/>
    <col min="1278" max="1288" width="13.7109375" style="3" customWidth="1"/>
    <col min="1289" max="1293" width="11.42578125" style="3" customWidth="1"/>
    <col min="1294" max="1531" width="12.85546875" style="3"/>
    <col min="1532" max="1532" width="6.85546875" style="3" customWidth="1"/>
    <col min="1533" max="1533" width="38.140625" style="3" customWidth="1"/>
    <col min="1534" max="1544" width="13.7109375" style="3" customWidth="1"/>
    <col min="1545" max="1549" width="11.42578125" style="3" customWidth="1"/>
    <col min="1550" max="1787" width="12.85546875" style="3"/>
    <col min="1788" max="1788" width="6.85546875" style="3" customWidth="1"/>
    <col min="1789" max="1789" width="38.140625" style="3" customWidth="1"/>
    <col min="1790" max="1800" width="13.7109375" style="3" customWidth="1"/>
    <col min="1801" max="1805" width="11.42578125" style="3" customWidth="1"/>
    <col min="1806" max="2043" width="12.85546875" style="3"/>
    <col min="2044" max="2044" width="6.85546875" style="3" customWidth="1"/>
    <col min="2045" max="2045" width="38.140625" style="3" customWidth="1"/>
    <col min="2046" max="2056" width="13.7109375" style="3" customWidth="1"/>
    <col min="2057" max="2061" width="11.42578125" style="3" customWidth="1"/>
    <col min="2062" max="2299" width="12.85546875" style="3"/>
    <col min="2300" max="2300" width="6.85546875" style="3" customWidth="1"/>
    <col min="2301" max="2301" width="38.140625" style="3" customWidth="1"/>
    <col min="2302" max="2312" width="13.7109375" style="3" customWidth="1"/>
    <col min="2313" max="2317" width="11.42578125" style="3" customWidth="1"/>
    <col min="2318" max="2555" width="12.85546875" style="3"/>
    <col min="2556" max="2556" width="6.85546875" style="3" customWidth="1"/>
    <col min="2557" max="2557" width="38.140625" style="3" customWidth="1"/>
    <col min="2558" max="2568" width="13.7109375" style="3" customWidth="1"/>
    <col min="2569" max="2573" width="11.42578125" style="3" customWidth="1"/>
    <col min="2574" max="2811" width="12.85546875" style="3"/>
    <col min="2812" max="2812" width="6.85546875" style="3" customWidth="1"/>
    <col min="2813" max="2813" width="38.140625" style="3" customWidth="1"/>
    <col min="2814" max="2824" width="13.7109375" style="3" customWidth="1"/>
    <col min="2825" max="2829" width="11.42578125" style="3" customWidth="1"/>
    <col min="2830" max="3067" width="12.85546875" style="3"/>
    <col min="3068" max="3068" width="6.85546875" style="3" customWidth="1"/>
    <col min="3069" max="3069" width="38.140625" style="3" customWidth="1"/>
    <col min="3070" max="3080" width="13.7109375" style="3" customWidth="1"/>
    <col min="3081" max="3085" width="11.42578125" style="3" customWidth="1"/>
    <col min="3086" max="3323" width="12.85546875" style="3"/>
    <col min="3324" max="3324" width="6.85546875" style="3" customWidth="1"/>
    <col min="3325" max="3325" width="38.140625" style="3" customWidth="1"/>
    <col min="3326" max="3336" width="13.7109375" style="3" customWidth="1"/>
    <col min="3337" max="3341" width="11.42578125" style="3" customWidth="1"/>
    <col min="3342" max="3579" width="12.85546875" style="3"/>
    <col min="3580" max="3580" width="6.85546875" style="3" customWidth="1"/>
    <col min="3581" max="3581" width="38.140625" style="3" customWidth="1"/>
    <col min="3582" max="3592" width="13.7109375" style="3" customWidth="1"/>
    <col min="3593" max="3597" width="11.42578125" style="3" customWidth="1"/>
    <col min="3598" max="3835" width="12.85546875" style="3"/>
    <col min="3836" max="3836" width="6.85546875" style="3" customWidth="1"/>
    <col min="3837" max="3837" width="38.140625" style="3" customWidth="1"/>
    <col min="3838" max="3848" width="13.7109375" style="3" customWidth="1"/>
    <col min="3849" max="3853" width="11.42578125" style="3" customWidth="1"/>
    <col min="3854" max="4091" width="12.85546875" style="3"/>
    <col min="4092" max="4092" width="6.85546875" style="3" customWidth="1"/>
    <col min="4093" max="4093" width="38.140625" style="3" customWidth="1"/>
    <col min="4094" max="4104" width="13.7109375" style="3" customWidth="1"/>
    <col min="4105" max="4109" width="11.42578125" style="3" customWidth="1"/>
    <col min="4110" max="4347" width="12.85546875" style="3"/>
    <col min="4348" max="4348" width="6.85546875" style="3" customWidth="1"/>
    <col min="4349" max="4349" width="38.140625" style="3" customWidth="1"/>
    <col min="4350" max="4360" width="13.7109375" style="3" customWidth="1"/>
    <col min="4361" max="4365" width="11.42578125" style="3" customWidth="1"/>
    <col min="4366" max="4603" width="12.85546875" style="3"/>
    <col min="4604" max="4604" width="6.85546875" style="3" customWidth="1"/>
    <col min="4605" max="4605" width="38.140625" style="3" customWidth="1"/>
    <col min="4606" max="4616" width="13.7109375" style="3" customWidth="1"/>
    <col min="4617" max="4621" width="11.42578125" style="3" customWidth="1"/>
    <col min="4622" max="4859" width="12.85546875" style="3"/>
    <col min="4860" max="4860" width="6.85546875" style="3" customWidth="1"/>
    <col min="4861" max="4861" width="38.140625" style="3" customWidth="1"/>
    <col min="4862" max="4872" width="13.7109375" style="3" customWidth="1"/>
    <col min="4873" max="4877" width="11.42578125" style="3" customWidth="1"/>
    <col min="4878" max="5115" width="12.85546875" style="3"/>
    <col min="5116" max="5116" width="6.85546875" style="3" customWidth="1"/>
    <col min="5117" max="5117" width="38.140625" style="3" customWidth="1"/>
    <col min="5118" max="5128" width="13.7109375" style="3" customWidth="1"/>
    <col min="5129" max="5133" width="11.42578125" style="3" customWidth="1"/>
    <col min="5134" max="5371" width="12.85546875" style="3"/>
    <col min="5372" max="5372" width="6.85546875" style="3" customWidth="1"/>
    <col min="5373" max="5373" width="38.140625" style="3" customWidth="1"/>
    <col min="5374" max="5384" width="13.7109375" style="3" customWidth="1"/>
    <col min="5385" max="5389" width="11.42578125" style="3" customWidth="1"/>
    <col min="5390" max="5627" width="12.85546875" style="3"/>
    <col min="5628" max="5628" width="6.85546875" style="3" customWidth="1"/>
    <col min="5629" max="5629" width="38.140625" style="3" customWidth="1"/>
    <col min="5630" max="5640" width="13.7109375" style="3" customWidth="1"/>
    <col min="5641" max="5645" width="11.42578125" style="3" customWidth="1"/>
    <col min="5646" max="5883" width="12.85546875" style="3"/>
    <col min="5884" max="5884" width="6.85546875" style="3" customWidth="1"/>
    <col min="5885" max="5885" width="38.140625" style="3" customWidth="1"/>
    <col min="5886" max="5896" width="13.7109375" style="3" customWidth="1"/>
    <col min="5897" max="5901" width="11.42578125" style="3" customWidth="1"/>
    <col min="5902" max="6139" width="12.85546875" style="3"/>
    <col min="6140" max="6140" width="6.85546875" style="3" customWidth="1"/>
    <col min="6141" max="6141" width="38.140625" style="3" customWidth="1"/>
    <col min="6142" max="6152" width="13.7109375" style="3" customWidth="1"/>
    <col min="6153" max="6157" width="11.42578125" style="3" customWidth="1"/>
    <col min="6158" max="6395" width="12.85546875" style="3"/>
    <col min="6396" max="6396" width="6.85546875" style="3" customWidth="1"/>
    <col min="6397" max="6397" width="38.140625" style="3" customWidth="1"/>
    <col min="6398" max="6408" width="13.7109375" style="3" customWidth="1"/>
    <col min="6409" max="6413" width="11.42578125" style="3" customWidth="1"/>
    <col min="6414" max="6651" width="12.85546875" style="3"/>
    <col min="6652" max="6652" width="6.85546875" style="3" customWidth="1"/>
    <col min="6653" max="6653" width="38.140625" style="3" customWidth="1"/>
    <col min="6654" max="6664" width="13.7109375" style="3" customWidth="1"/>
    <col min="6665" max="6669" width="11.42578125" style="3" customWidth="1"/>
    <col min="6670" max="6907" width="12.85546875" style="3"/>
    <col min="6908" max="6908" width="6.85546875" style="3" customWidth="1"/>
    <col min="6909" max="6909" width="38.140625" style="3" customWidth="1"/>
    <col min="6910" max="6920" width="13.7109375" style="3" customWidth="1"/>
    <col min="6921" max="6925" width="11.42578125" style="3" customWidth="1"/>
    <col min="6926" max="7163" width="12.85546875" style="3"/>
    <col min="7164" max="7164" width="6.85546875" style="3" customWidth="1"/>
    <col min="7165" max="7165" width="38.140625" style="3" customWidth="1"/>
    <col min="7166" max="7176" width="13.7109375" style="3" customWidth="1"/>
    <col min="7177" max="7181" width="11.42578125" style="3" customWidth="1"/>
    <col min="7182" max="7419" width="12.85546875" style="3"/>
    <col min="7420" max="7420" width="6.85546875" style="3" customWidth="1"/>
    <col min="7421" max="7421" width="38.140625" style="3" customWidth="1"/>
    <col min="7422" max="7432" width="13.7109375" style="3" customWidth="1"/>
    <col min="7433" max="7437" width="11.42578125" style="3" customWidth="1"/>
    <col min="7438" max="7675" width="12.85546875" style="3"/>
    <col min="7676" max="7676" width="6.85546875" style="3" customWidth="1"/>
    <col min="7677" max="7677" width="38.140625" style="3" customWidth="1"/>
    <col min="7678" max="7688" width="13.7109375" style="3" customWidth="1"/>
    <col min="7689" max="7693" width="11.42578125" style="3" customWidth="1"/>
    <col min="7694" max="7931" width="12.85546875" style="3"/>
    <col min="7932" max="7932" width="6.85546875" style="3" customWidth="1"/>
    <col min="7933" max="7933" width="38.140625" style="3" customWidth="1"/>
    <col min="7934" max="7944" width="13.7109375" style="3" customWidth="1"/>
    <col min="7945" max="7949" width="11.42578125" style="3" customWidth="1"/>
    <col min="7950" max="8187" width="12.85546875" style="3"/>
    <col min="8188" max="8188" width="6.85546875" style="3" customWidth="1"/>
    <col min="8189" max="8189" width="38.140625" style="3" customWidth="1"/>
    <col min="8190" max="8200" width="13.7109375" style="3" customWidth="1"/>
    <col min="8201" max="8205" width="11.42578125" style="3" customWidth="1"/>
    <col min="8206" max="8443" width="12.85546875" style="3"/>
    <col min="8444" max="8444" width="6.85546875" style="3" customWidth="1"/>
    <col min="8445" max="8445" width="38.140625" style="3" customWidth="1"/>
    <col min="8446" max="8456" width="13.7109375" style="3" customWidth="1"/>
    <col min="8457" max="8461" width="11.42578125" style="3" customWidth="1"/>
    <col min="8462" max="8699" width="12.85546875" style="3"/>
    <col min="8700" max="8700" width="6.85546875" style="3" customWidth="1"/>
    <col min="8701" max="8701" width="38.140625" style="3" customWidth="1"/>
    <col min="8702" max="8712" width="13.7109375" style="3" customWidth="1"/>
    <col min="8713" max="8717" width="11.42578125" style="3" customWidth="1"/>
    <col min="8718" max="8955" width="12.85546875" style="3"/>
    <col min="8956" max="8956" width="6.85546875" style="3" customWidth="1"/>
    <col min="8957" max="8957" width="38.140625" style="3" customWidth="1"/>
    <col min="8958" max="8968" width="13.7109375" style="3" customWidth="1"/>
    <col min="8969" max="8973" width="11.42578125" style="3" customWidth="1"/>
    <col min="8974" max="9211" width="12.85546875" style="3"/>
    <col min="9212" max="9212" width="6.85546875" style="3" customWidth="1"/>
    <col min="9213" max="9213" width="38.140625" style="3" customWidth="1"/>
    <col min="9214" max="9224" width="13.7109375" style="3" customWidth="1"/>
    <col min="9225" max="9229" width="11.42578125" style="3" customWidth="1"/>
    <col min="9230" max="9467" width="12.85546875" style="3"/>
    <col min="9468" max="9468" width="6.85546875" style="3" customWidth="1"/>
    <col min="9469" max="9469" width="38.140625" style="3" customWidth="1"/>
    <col min="9470" max="9480" width="13.7109375" style="3" customWidth="1"/>
    <col min="9481" max="9485" width="11.42578125" style="3" customWidth="1"/>
    <col min="9486" max="9723" width="12.85546875" style="3"/>
    <col min="9724" max="9724" width="6.85546875" style="3" customWidth="1"/>
    <col min="9725" max="9725" width="38.140625" style="3" customWidth="1"/>
    <col min="9726" max="9736" width="13.7109375" style="3" customWidth="1"/>
    <col min="9737" max="9741" width="11.42578125" style="3" customWidth="1"/>
    <col min="9742" max="9979" width="12.85546875" style="3"/>
    <col min="9980" max="9980" width="6.85546875" style="3" customWidth="1"/>
    <col min="9981" max="9981" width="38.140625" style="3" customWidth="1"/>
    <col min="9982" max="9992" width="13.7109375" style="3" customWidth="1"/>
    <col min="9993" max="9997" width="11.42578125" style="3" customWidth="1"/>
    <col min="9998" max="10235" width="12.85546875" style="3"/>
    <col min="10236" max="10236" width="6.85546875" style="3" customWidth="1"/>
    <col min="10237" max="10237" width="38.140625" style="3" customWidth="1"/>
    <col min="10238" max="10248" width="13.7109375" style="3" customWidth="1"/>
    <col min="10249" max="10253" width="11.42578125" style="3" customWidth="1"/>
    <col min="10254" max="10491" width="12.85546875" style="3"/>
    <col min="10492" max="10492" width="6.85546875" style="3" customWidth="1"/>
    <col min="10493" max="10493" width="38.140625" style="3" customWidth="1"/>
    <col min="10494" max="10504" width="13.7109375" style="3" customWidth="1"/>
    <col min="10505" max="10509" width="11.42578125" style="3" customWidth="1"/>
    <col min="10510" max="10747" width="12.85546875" style="3"/>
    <col min="10748" max="10748" width="6.85546875" style="3" customWidth="1"/>
    <col min="10749" max="10749" width="38.140625" style="3" customWidth="1"/>
    <col min="10750" max="10760" width="13.7109375" style="3" customWidth="1"/>
    <col min="10761" max="10765" width="11.42578125" style="3" customWidth="1"/>
    <col min="10766" max="11003" width="12.85546875" style="3"/>
    <col min="11004" max="11004" width="6.85546875" style="3" customWidth="1"/>
    <col min="11005" max="11005" width="38.140625" style="3" customWidth="1"/>
    <col min="11006" max="11016" width="13.7109375" style="3" customWidth="1"/>
    <col min="11017" max="11021" width="11.42578125" style="3" customWidth="1"/>
    <col min="11022" max="11259" width="12.85546875" style="3"/>
    <col min="11260" max="11260" width="6.85546875" style="3" customWidth="1"/>
    <col min="11261" max="11261" width="38.140625" style="3" customWidth="1"/>
    <col min="11262" max="11272" width="13.7109375" style="3" customWidth="1"/>
    <col min="11273" max="11277" width="11.42578125" style="3" customWidth="1"/>
    <col min="11278" max="11515" width="12.85546875" style="3"/>
    <col min="11516" max="11516" width="6.85546875" style="3" customWidth="1"/>
    <col min="11517" max="11517" width="38.140625" style="3" customWidth="1"/>
    <col min="11518" max="11528" width="13.7109375" style="3" customWidth="1"/>
    <col min="11529" max="11533" width="11.42578125" style="3" customWidth="1"/>
    <col min="11534" max="11771" width="12.85546875" style="3"/>
    <col min="11772" max="11772" width="6.85546875" style="3" customWidth="1"/>
    <col min="11773" max="11773" width="38.140625" style="3" customWidth="1"/>
    <col min="11774" max="11784" width="13.7109375" style="3" customWidth="1"/>
    <col min="11785" max="11789" width="11.42578125" style="3" customWidth="1"/>
    <col min="11790" max="12027" width="12.85546875" style="3"/>
    <col min="12028" max="12028" width="6.85546875" style="3" customWidth="1"/>
    <col min="12029" max="12029" width="38.140625" style="3" customWidth="1"/>
    <col min="12030" max="12040" width="13.7109375" style="3" customWidth="1"/>
    <col min="12041" max="12045" width="11.42578125" style="3" customWidth="1"/>
    <col min="12046" max="12283" width="12.85546875" style="3"/>
    <col min="12284" max="12284" width="6.85546875" style="3" customWidth="1"/>
    <col min="12285" max="12285" width="38.140625" style="3" customWidth="1"/>
    <col min="12286" max="12296" width="13.7109375" style="3" customWidth="1"/>
    <col min="12297" max="12301" width="11.42578125" style="3" customWidth="1"/>
    <col min="12302" max="12539" width="12.85546875" style="3"/>
    <col min="12540" max="12540" width="6.85546875" style="3" customWidth="1"/>
    <col min="12541" max="12541" width="38.140625" style="3" customWidth="1"/>
    <col min="12542" max="12552" width="13.7109375" style="3" customWidth="1"/>
    <col min="12553" max="12557" width="11.42578125" style="3" customWidth="1"/>
    <col min="12558" max="12795" width="12.85546875" style="3"/>
    <col min="12796" max="12796" width="6.85546875" style="3" customWidth="1"/>
    <col min="12797" max="12797" width="38.140625" style="3" customWidth="1"/>
    <col min="12798" max="12808" width="13.7109375" style="3" customWidth="1"/>
    <col min="12809" max="12813" width="11.42578125" style="3" customWidth="1"/>
    <col min="12814" max="13051" width="12.85546875" style="3"/>
    <col min="13052" max="13052" width="6.85546875" style="3" customWidth="1"/>
    <col min="13053" max="13053" width="38.140625" style="3" customWidth="1"/>
    <col min="13054" max="13064" width="13.7109375" style="3" customWidth="1"/>
    <col min="13065" max="13069" width="11.42578125" style="3" customWidth="1"/>
    <col min="13070" max="13307" width="12.85546875" style="3"/>
    <col min="13308" max="13308" width="6.85546875" style="3" customWidth="1"/>
    <col min="13309" max="13309" width="38.140625" style="3" customWidth="1"/>
    <col min="13310" max="13320" width="13.7109375" style="3" customWidth="1"/>
    <col min="13321" max="13325" width="11.42578125" style="3" customWidth="1"/>
    <col min="13326" max="13563" width="12.85546875" style="3"/>
    <col min="13564" max="13564" width="6.85546875" style="3" customWidth="1"/>
    <col min="13565" max="13565" width="38.140625" style="3" customWidth="1"/>
    <col min="13566" max="13576" width="13.7109375" style="3" customWidth="1"/>
    <col min="13577" max="13581" width="11.42578125" style="3" customWidth="1"/>
    <col min="13582" max="13819" width="12.85546875" style="3"/>
    <col min="13820" max="13820" width="6.85546875" style="3" customWidth="1"/>
    <col min="13821" max="13821" width="38.140625" style="3" customWidth="1"/>
    <col min="13822" max="13832" width="13.7109375" style="3" customWidth="1"/>
    <col min="13833" max="13837" width="11.42578125" style="3" customWidth="1"/>
    <col min="13838" max="14075" width="12.85546875" style="3"/>
    <col min="14076" max="14076" width="6.85546875" style="3" customWidth="1"/>
    <col min="14077" max="14077" width="38.140625" style="3" customWidth="1"/>
    <col min="14078" max="14088" width="13.7109375" style="3" customWidth="1"/>
    <col min="14089" max="14093" width="11.42578125" style="3" customWidth="1"/>
    <col min="14094" max="14331" width="12.85546875" style="3"/>
    <col min="14332" max="14332" width="6.85546875" style="3" customWidth="1"/>
    <col min="14333" max="14333" width="38.140625" style="3" customWidth="1"/>
    <col min="14334" max="14344" width="13.7109375" style="3" customWidth="1"/>
    <col min="14345" max="14349" width="11.42578125" style="3" customWidth="1"/>
    <col min="14350" max="14587" width="12.85546875" style="3"/>
    <col min="14588" max="14588" width="6.85546875" style="3" customWidth="1"/>
    <col min="14589" max="14589" width="38.140625" style="3" customWidth="1"/>
    <col min="14590" max="14600" width="13.7109375" style="3" customWidth="1"/>
    <col min="14601" max="14605" width="11.42578125" style="3" customWidth="1"/>
    <col min="14606" max="14843" width="12.85546875" style="3"/>
    <col min="14844" max="14844" width="6.85546875" style="3" customWidth="1"/>
    <col min="14845" max="14845" width="38.140625" style="3" customWidth="1"/>
    <col min="14846" max="14856" width="13.7109375" style="3" customWidth="1"/>
    <col min="14857" max="14861" width="11.42578125" style="3" customWidth="1"/>
    <col min="14862" max="15099" width="12.85546875" style="3"/>
    <col min="15100" max="15100" width="6.85546875" style="3" customWidth="1"/>
    <col min="15101" max="15101" width="38.140625" style="3" customWidth="1"/>
    <col min="15102" max="15112" width="13.7109375" style="3" customWidth="1"/>
    <col min="15113" max="15117" width="11.42578125" style="3" customWidth="1"/>
    <col min="15118" max="15355" width="12.85546875" style="3"/>
    <col min="15356" max="15356" width="6.85546875" style="3" customWidth="1"/>
    <col min="15357" max="15357" width="38.140625" style="3" customWidth="1"/>
    <col min="15358" max="15368" width="13.7109375" style="3" customWidth="1"/>
    <col min="15369" max="15373" width="11.42578125" style="3" customWidth="1"/>
    <col min="15374" max="15611" width="12.85546875" style="3"/>
    <col min="15612" max="15612" width="6.85546875" style="3" customWidth="1"/>
    <col min="15613" max="15613" width="38.140625" style="3" customWidth="1"/>
    <col min="15614" max="15624" width="13.7109375" style="3" customWidth="1"/>
    <col min="15625" max="15629" width="11.42578125" style="3" customWidth="1"/>
    <col min="15630" max="15867" width="12.85546875" style="3"/>
    <col min="15868" max="15868" width="6.85546875" style="3" customWidth="1"/>
    <col min="15869" max="15869" width="38.140625" style="3" customWidth="1"/>
    <col min="15870" max="15880" width="13.7109375" style="3" customWidth="1"/>
    <col min="15881" max="15885" width="11.42578125" style="3" customWidth="1"/>
    <col min="15886" max="16123" width="12.85546875" style="3"/>
    <col min="16124" max="16124" width="6.85546875" style="3" customWidth="1"/>
    <col min="16125" max="16125" width="38.140625" style="3" customWidth="1"/>
    <col min="16126" max="16136" width="13.7109375" style="3" customWidth="1"/>
    <col min="16137" max="16141" width="11.42578125" style="3" customWidth="1"/>
    <col min="16142" max="16384" width="12.85546875" style="3"/>
  </cols>
  <sheetData>
    <row r="1" spans="1:14" ht="18.75">
      <c r="A1" s="25" t="s">
        <v>277</v>
      </c>
      <c r="B1" s="25"/>
      <c r="D1" s="2"/>
      <c r="E1" s="34"/>
      <c r="F1" s="27"/>
      <c r="G1" s="27"/>
      <c r="H1" s="27"/>
      <c r="I1" s="27"/>
      <c r="J1" s="34"/>
      <c r="K1" s="27"/>
      <c r="L1" s="27"/>
      <c r="M1" s="58" t="s">
        <v>231</v>
      </c>
      <c r="N1" s="3" t="s">
        <v>763</v>
      </c>
    </row>
    <row r="2" spans="1:14">
      <c r="A2" s="437" t="s">
        <v>1007</v>
      </c>
      <c r="B2" s="437"/>
      <c r="C2" s="437"/>
      <c r="D2" s="437"/>
      <c r="E2" s="437"/>
      <c r="F2" s="437"/>
      <c r="G2" s="437"/>
      <c r="H2" s="437"/>
      <c r="I2" s="437"/>
      <c r="J2" s="437"/>
      <c r="K2" s="437"/>
      <c r="L2" s="437"/>
      <c r="M2" s="437"/>
    </row>
    <row r="3" spans="1:14">
      <c r="A3" s="427" t="s">
        <v>226</v>
      </c>
      <c r="B3" s="427"/>
      <c r="C3" s="427"/>
      <c r="D3" s="427"/>
      <c r="E3" s="427"/>
      <c r="F3" s="427"/>
      <c r="G3" s="427"/>
      <c r="H3" s="427"/>
      <c r="I3" s="427"/>
      <c r="J3" s="427"/>
      <c r="K3" s="427"/>
      <c r="L3" s="427"/>
      <c r="M3" s="427"/>
    </row>
    <row r="4" spans="1:14">
      <c r="A4" s="427" t="str">
        <f>'46-CKNS'!A4:C4</f>
        <v>(Kèm theo Quyết định số          /QĐ-UBND ngày       tháng      năm 2025 của UBND tỉnh Quảng Trị)</v>
      </c>
      <c r="B4" s="427"/>
      <c r="C4" s="427"/>
      <c r="D4" s="427"/>
      <c r="E4" s="427"/>
      <c r="F4" s="427"/>
      <c r="G4" s="427"/>
      <c r="H4" s="427"/>
      <c r="I4" s="427"/>
      <c r="J4" s="427"/>
      <c r="K4" s="427"/>
      <c r="L4" s="427"/>
      <c r="M4" s="427"/>
    </row>
    <row r="5" spans="1:14" ht="18.75">
      <c r="A5" s="5"/>
      <c r="B5" s="5"/>
      <c r="C5" s="75"/>
      <c r="D5" s="5"/>
      <c r="E5" s="5"/>
      <c r="F5" s="5"/>
      <c r="G5" s="5"/>
      <c r="H5" s="5"/>
      <c r="I5" s="5"/>
      <c r="J5" s="5"/>
      <c r="K5" s="5"/>
      <c r="L5" s="5"/>
      <c r="M5" s="5"/>
    </row>
    <row r="6" spans="1:14" s="47" customFormat="1" ht="12.75">
      <c r="A6" s="81"/>
      <c r="B6" s="81"/>
      <c r="G6" s="82"/>
      <c r="H6" s="82"/>
      <c r="I6" s="82"/>
      <c r="J6" s="82"/>
      <c r="K6" s="82"/>
      <c r="L6" s="82"/>
      <c r="M6" s="83" t="s">
        <v>0</v>
      </c>
    </row>
    <row r="7" spans="1:14" s="219" customFormat="1" ht="15">
      <c r="A7" s="451" t="s">
        <v>612</v>
      </c>
      <c r="B7" s="450" t="s">
        <v>219</v>
      </c>
      <c r="C7" s="450" t="s">
        <v>78</v>
      </c>
      <c r="D7" s="451" t="s">
        <v>1008</v>
      </c>
      <c r="E7" s="451" t="s">
        <v>1009</v>
      </c>
      <c r="F7" s="451" t="s">
        <v>613</v>
      </c>
      <c r="G7" s="451" t="s">
        <v>614</v>
      </c>
      <c r="H7" s="451" t="s">
        <v>615</v>
      </c>
      <c r="I7" s="451" t="s">
        <v>66</v>
      </c>
      <c r="J7" s="450" t="s">
        <v>616</v>
      </c>
      <c r="K7" s="450"/>
      <c r="L7" s="450"/>
      <c r="M7" s="451" t="s">
        <v>617</v>
      </c>
    </row>
    <row r="8" spans="1:14" s="219" customFormat="1" ht="30.75" customHeight="1">
      <c r="A8" s="450"/>
      <c r="B8" s="450"/>
      <c r="C8" s="450"/>
      <c r="D8" s="451"/>
      <c r="E8" s="451"/>
      <c r="F8" s="451"/>
      <c r="G8" s="451"/>
      <c r="H8" s="451"/>
      <c r="I8" s="451"/>
      <c r="J8" s="450" t="s">
        <v>78</v>
      </c>
      <c r="K8" s="451" t="s">
        <v>79</v>
      </c>
      <c r="L8" s="451" t="s">
        <v>62</v>
      </c>
      <c r="M8" s="451"/>
    </row>
    <row r="9" spans="1:14" s="219" customFormat="1" ht="29.25" customHeight="1">
      <c r="A9" s="450"/>
      <c r="B9" s="450"/>
      <c r="C9" s="450"/>
      <c r="D9" s="451"/>
      <c r="E9" s="451"/>
      <c r="F9" s="451"/>
      <c r="G9" s="451"/>
      <c r="H9" s="451"/>
      <c r="I9" s="451"/>
      <c r="J9" s="450"/>
      <c r="K9" s="451"/>
      <c r="L9" s="451"/>
      <c r="M9" s="451"/>
    </row>
    <row r="10" spans="1:14" s="219" customFormat="1" ht="32.25" customHeight="1">
      <c r="A10" s="450"/>
      <c r="B10" s="450"/>
      <c r="C10" s="450"/>
      <c r="D10" s="451"/>
      <c r="E10" s="451"/>
      <c r="F10" s="451"/>
      <c r="G10" s="451"/>
      <c r="H10" s="451"/>
      <c r="I10" s="451"/>
      <c r="J10" s="450"/>
      <c r="K10" s="451"/>
      <c r="L10" s="451"/>
      <c r="M10" s="451"/>
    </row>
    <row r="11" spans="1:14" s="222" customFormat="1" ht="14.25">
      <c r="A11" s="220" t="s">
        <v>3</v>
      </c>
      <c r="B11" s="220" t="s">
        <v>23</v>
      </c>
      <c r="C11" s="220">
        <v>1</v>
      </c>
      <c r="D11" s="221">
        <f>C11+1</f>
        <v>2</v>
      </c>
      <c r="E11" s="221">
        <f t="shared" ref="E11:M11" si="0">D11+1</f>
        <v>3</v>
      </c>
      <c r="F11" s="221">
        <f t="shared" si="0"/>
        <v>4</v>
      </c>
      <c r="G11" s="221">
        <f t="shared" si="0"/>
        <v>5</v>
      </c>
      <c r="H11" s="221">
        <f>G11+1</f>
        <v>6</v>
      </c>
      <c r="I11" s="221">
        <f>H11+1</f>
        <v>7</v>
      </c>
      <c r="J11" s="221">
        <f t="shared" si="0"/>
        <v>8</v>
      </c>
      <c r="K11" s="221">
        <f t="shared" si="0"/>
        <v>9</v>
      </c>
      <c r="L11" s="221">
        <f t="shared" si="0"/>
        <v>10</v>
      </c>
      <c r="M11" s="221">
        <f t="shared" si="0"/>
        <v>11</v>
      </c>
    </row>
    <row r="12" spans="1:14" s="225" customFormat="1" ht="14.25">
      <c r="A12" s="223"/>
      <c r="B12" s="224" t="s">
        <v>27</v>
      </c>
      <c r="C12" s="84">
        <f t="shared" ref="C12:M12" si="1">SUBTOTAL(9,C13:C19)</f>
        <v>11604270.034663707</v>
      </c>
      <c r="D12" s="84">
        <f t="shared" si="1"/>
        <v>3864597</v>
      </c>
      <c r="E12" s="84">
        <f t="shared" si="1"/>
        <v>7408791.0346637061</v>
      </c>
      <c r="F12" s="84">
        <f t="shared" si="1"/>
        <v>67400</v>
      </c>
      <c r="G12" s="84">
        <f t="shared" si="1"/>
        <v>2000</v>
      </c>
      <c r="H12" s="84">
        <f t="shared" si="1"/>
        <v>232432</v>
      </c>
      <c r="I12" s="84">
        <f t="shared" si="1"/>
        <v>0</v>
      </c>
      <c r="J12" s="84">
        <f t="shared" si="1"/>
        <v>0</v>
      </c>
      <c r="K12" s="84">
        <f t="shared" si="1"/>
        <v>0</v>
      </c>
      <c r="L12" s="84">
        <f t="shared" si="1"/>
        <v>0</v>
      </c>
      <c r="M12" s="84">
        <f t="shared" si="1"/>
        <v>0</v>
      </c>
    </row>
    <row r="13" spans="1:14" s="230" customFormat="1" ht="35.25" customHeight="1">
      <c r="A13" s="226" t="s">
        <v>3</v>
      </c>
      <c r="B13" s="227" t="s">
        <v>129</v>
      </c>
      <c r="C13" s="228">
        <f t="shared" ref="C13:C19" si="2">D13+E13+F13+G13+H13+I13+J13+M13</f>
        <v>3911484.0346637061</v>
      </c>
      <c r="D13" s="229"/>
      <c r="E13" s="229">
        <f>'[1]37 Hương'!C14</f>
        <v>3911484.0346637061</v>
      </c>
      <c r="F13" s="229"/>
      <c r="G13" s="229"/>
      <c r="H13" s="229"/>
      <c r="I13" s="229"/>
      <c r="J13" s="228">
        <f>SUM(K13:L13)</f>
        <v>0</v>
      </c>
      <c r="K13" s="229"/>
      <c r="L13" s="229"/>
      <c r="M13" s="229"/>
    </row>
    <row r="14" spans="1:14" s="230" customFormat="1" ht="35.25" customHeight="1">
      <c r="A14" s="226" t="s">
        <v>23</v>
      </c>
      <c r="B14" s="227" t="s">
        <v>607</v>
      </c>
      <c r="C14" s="228">
        <f t="shared" si="2"/>
        <v>7302342</v>
      </c>
      <c r="D14" s="231">
        <f>'[1]33 chi CĐ T+X'!D13+'[1]17'!E46</f>
        <v>3864597</v>
      </c>
      <c r="E14" s="229">
        <v>3437745</v>
      </c>
      <c r="F14" s="229"/>
      <c r="G14" s="229"/>
      <c r="H14" s="229"/>
      <c r="I14" s="229"/>
      <c r="J14" s="228">
        <f>SUM(K14:L14)</f>
        <v>0</v>
      </c>
      <c r="K14" s="229"/>
      <c r="L14" s="229"/>
      <c r="M14" s="229"/>
    </row>
    <row r="15" spans="1:14" s="230" customFormat="1" ht="35.25" customHeight="1">
      <c r="A15" s="226" t="s">
        <v>51</v>
      </c>
      <c r="B15" s="227" t="s">
        <v>618</v>
      </c>
      <c r="C15" s="228">
        <f t="shared" si="2"/>
        <v>67400</v>
      </c>
      <c r="D15" s="228"/>
      <c r="E15" s="228"/>
      <c r="F15" s="228">
        <f>'[1]34 chi sn'!C34</f>
        <v>67400</v>
      </c>
      <c r="G15" s="228"/>
      <c r="H15" s="228"/>
      <c r="I15" s="228"/>
      <c r="J15" s="228">
        <f t="shared" ref="J15:J19" si="3">SUM(K15:L15)</f>
        <v>0</v>
      </c>
      <c r="K15" s="228"/>
      <c r="L15" s="228"/>
      <c r="M15" s="228"/>
    </row>
    <row r="16" spans="1:14" s="230" customFormat="1" ht="35.25" customHeight="1">
      <c r="A16" s="226" t="s">
        <v>52</v>
      </c>
      <c r="B16" s="227" t="s">
        <v>619</v>
      </c>
      <c r="C16" s="228">
        <f t="shared" si="2"/>
        <v>2000</v>
      </c>
      <c r="D16" s="228"/>
      <c r="E16" s="228"/>
      <c r="F16" s="228"/>
      <c r="G16" s="228">
        <f>'[1]15'!D29</f>
        <v>2000</v>
      </c>
      <c r="H16" s="228"/>
      <c r="I16" s="228"/>
      <c r="J16" s="228">
        <f t="shared" si="3"/>
        <v>0</v>
      </c>
      <c r="K16" s="228"/>
      <c r="L16" s="228"/>
      <c r="M16" s="228"/>
    </row>
    <row r="17" spans="1:13" s="230" customFormat="1" ht="35.25" customHeight="1">
      <c r="A17" s="226" t="s">
        <v>53</v>
      </c>
      <c r="B17" s="227" t="s">
        <v>128</v>
      </c>
      <c r="C17" s="228">
        <f t="shared" si="2"/>
        <v>232432</v>
      </c>
      <c r="D17" s="228"/>
      <c r="E17" s="228"/>
      <c r="F17" s="228"/>
      <c r="G17" s="228"/>
      <c r="H17" s="228">
        <v>232432</v>
      </c>
      <c r="I17" s="228"/>
      <c r="J17" s="228">
        <f t="shared" si="3"/>
        <v>0</v>
      </c>
      <c r="K17" s="228"/>
      <c r="L17" s="228"/>
      <c r="M17" s="228"/>
    </row>
    <row r="18" spans="1:13" s="230" customFormat="1" ht="35.25" customHeight="1">
      <c r="A18" s="226" t="s">
        <v>89</v>
      </c>
      <c r="B18" s="227" t="s">
        <v>762</v>
      </c>
      <c r="C18" s="228">
        <f>'[1]34 chi sn'!C37+'[1]34 chi sn'!C39</f>
        <v>29050</v>
      </c>
      <c r="D18" s="228"/>
      <c r="E18" s="228"/>
      <c r="F18" s="228"/>
      <c r="G18" s="228"/>
      <c r="H18" s="228"/>
      <c r="I18" s="228"/>
      <c r="J18" s="228">
        <f t="shared" si="3"/>
        <v>0</v>
      </c>
      <c r="K18" s="228"/>
      <c r="L18" s="228"/>
      <c r="M18" s="228"/>
    </row>
    <row r="19" spans="1:13" s="230" customFormat="1" ht="35.25" customHeight="1">
      <c r="A19" s="232" t="s">
        <v>90</v>
      </c>
      <c r="B19" s="233" t="s">
        <v>620</v>
      </c>
      <c r="C19" s="234">
        <f t="shared" si="2"/>
        <v>59562</v>
      </c>
      <c r="D19" s="234"/>
      <c r="E19" s="234">
        <f>'[1]17'!E47</f>
        <v>59562</v>
      </c>
      <c r="F19" s="234"/>
      <c r="G19" s="234"/>
      <c r="H19" s="234"/>
      <c r="I19" s="234"/>
      <c r="J19" s="234">
        <f t="shared" si="3"/>
        <v>0</v>
      </c>
      <c r="K19" s="234"/>
      <c r="L19" s="234"/>
      <c r="M19" s="234"/>
    </row>
    <row r="20" spans="1:13" s="47" customFormat="1" ht="22.5" customHeight="1">
      <c r="A20" s="85" t="s">
        <v>621</v>
      </c>
    </row>
    <row r="21" spans="1:13" ht="18.75">
      <c r="A21" s="5"/>
      <c r="B21" s="5"/>
      <c r="C21" s="75"/>
      <c r="D21" s="5"/>
      <c r="E21" s="5"/>
      <c r="F21" s="5"/>
      <c r="G21" s="5"/>
      <c r="H21" s="5"/>
      <c r="I21" s="5"/>
      <c r="J21" s="5"/>
      <c r="K21" s="5"/>
      <c r="L21" s="5"/>
      <c r="M21" s="5"/>
    </row>
    <row r="22" spans="1:13" ht="18.75">
      <c r="A22" s="5"/>
      <c r="B22" s="5"/>
      <c r="D22" s="5"/>
      <c r="E22" s="5"/>
      <c r="F22" s="5"/>
      <c r="G22" s="5"/>
      <c r="H22" s="5"/>
      <c r="I22" s="5"/>
      <c r="J22" s="5"/>
      <c r="K22" s="5"/>
      <c r="L22" s="5"/>
      <c r="M22" s="5"/>
    </row>
  </sheetData>
  <mergeCells count="17">
    <mergeCell ref="J7:L7"/>
    <mergeCell ref="J8:J10"/>
    <mergeCell ref="K8:K10"/>
    <mergeCell ref="L8:L10"/>
    <mergeCell ref="A2:M2"/>
    <mergeCell ref="A3:M3"/>
    <mergeCell ref="A4:M4"/>
    <mergeCell ref="F7:F10"/>
    <mergeCell ref="G7:G10"/>
    <mergeCell ref="H7:H10"/>
    <mergeCell ref="I7:I10"/>
    <mergeCell ref="A7:A10"/>
    <mergeCell ref="B7:B10"/>
    <mergeCell ref="C7:C10"/>
    <mergeCell ref="D7:D10"/>
    <mergeCell ref="E7:E10"/>
    <mergeCell ref="M7:M10"/>
  </mergeCells>
  <printOptions horizontalCentered="1"/>
  <pageMargins left="0.19685039370078741" right="0.19685039370078741" top="0.19685039370078741" bottom="0.39370078740157483" header="0.19685039370078741" footer="0.19685039370078741"/>
  <pageSetup paperSize="9" scale="9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99"/>
  <sheetViews>
    <sheetView workbookViewId="0">
      <pane xSplit="2" ySplit="8" topLeftCell="C9" activePane="bottomRight" state="frozen"/>
      <selection pane="topRight" activeCell="C1" sqref="C1"/>
      <selection pane="bottomLeft" activeCell="A9" sqref="A9"/>
      <selection pane="bottomRight" activeCell="R20" sqref="R20"/>
    </sheetView>
  </sheetViews>
  <sheetFormatPr defaultColWidth="11.7109375" defaultRowHeight="15.75"/>
  <cols>
    <col min="1" max="1" width="5.7109375" style="50" customWidth="1"/>
    <col min="2" max="2" width="37.42578125" style="50" customWidth="1"/>
    <col min="3" max="3" width="10" style="334" customWidth="1"/>
    <col min="4" max="4" width="9.42578125" style="334" customWidth="1"/>
    <col min="5" max="6" width="8.7109375" style="334" customWidth="1"/>
    <col min="7" max="7" width="7.7109375" style="334" customWidth="1"/>
    <col min="8" max="8" width="7.85546875" style="334" customWidth="1"/>
    <col min="9" max="9" width="8.140625" style="334" customWidth="1"/>
    <col min="10" max="10" width="7.42578125" style="334" customWidth="1"/>
    <col min="11" max="11" width="8.5703125" style="334" customWidth="1"/>
    <col min="12" max="12" width="8.42578125" style="334" customWidth="1"/>
    <col min="13" max="13" width="10.7109375" style="334" customWidth="1"/>
    <col min="14" max="14" width="9.42578125" style="334" customWidth="1"/>
    <col min="15" max="15" width="8.140625" style="334" customWidth="1"/>
    <col min="16" max="16" width="11.85546875" style="50" bestFit="1" customWidth="1"/>
    <col min="17" max="16384" width="11.7109375" style="50"/>
  </cols>
  <sheetData>
    <row r="1" spans="1:16">
      <c r="A1" s="116" t="s">
        <v>277</v>
      </c>
      <c r="B1" s="49"/>
      <c r="E1" s="335"/>
      <c r="F1" s="335"/>
      <c r="H1" s="336"/>
      <c r="O1" s="337" t="s">
        <v>877</v>
      </c>
    </row>
    <row r="2" spans="1:16" ht="16.5">
      <c r="A2" s="452" t="s">
        <v>1010</v>
      </c>
      <c r="B2" s="452"/>
      <c r="C2" s="452"/>
      <c r="D2" s="452"/>
      <c r="E2" s="452"/>
      <c r="F2" s="452"/>
      <c r="G2" s="452"/>
      <c r="H2" s="452"/>
      <c r="I2" s="452"/>
      <c r="J2" s="452"/>
      <c r="K2" s="452"/>
      <c r="L2" s="452"/>
      <c r="M2" s="452"/>
      <c r="N2" s="452"/>
      <c r="O2" s="452"/>
    </row>
    <row r="3" spans="1:16" ht="15.75" customHeight="1">
      <c r="A3" s="427" t="s">
        <v>226</v>
      </c>
      <c r="B3" s="427"/>
      <c r="C3" s="427"/>
      <c r="D3" s="427"/>
      <c r="E3" s="427"/>
      <c r="F3" s="427"/>
      <c r="G3" s="427"/>
      <c r="H3" s="427"/>
      <c r="I3" s="427"/>
      <c r="J3" s="427"/>
      <c r="K3" s="427"/>
      <c r="L3" s="427"/>
      <c r="M3" s="427"/>
      <c r="N3" s="427"/>
      <c r="O3" s="427"/>
    </row>
    <row r="4" spans="1:16" ht="15.75" customHeight="1">
      <c r="A4" s="427" t="str">
        <f>'51-CKNS'!A4:M4</f>
        <v>(Kèm theo Quyết định số          /QĐ-UBND ngày       tháng      năm 2025 của UBND tỉnh Quảng Trị)</v>
      </c>
      <c r="B4" s="427"/>
      <c r="C4" s="427"/>
      <c r="D4" s="427"/>
      <c r="E4" s="427"/>
      <c r="F4" s="427"/>
      <c r="G4" s="427"/>
      <c r="H4" s="427"/>
      <c r="I4" s="427"/>
      <c r="J4" s="427"/>
      <c r="K4" s="427"/>
      <c r="L4" s="427"/>
      <c r="M4" s="427"/>
      <c r="N4" s="427"/>
      <c r="O4" s="427"/>
    </row>
    <row r="5" spans="1:16" ht="28.9" customHeight="1">
      <c r="A5" s="326"/>
      <c r="B5" s="191"/>
      <c r="C5" s="338"/>
      <c r="D5" s="339"/>
      <c r="E5" s="338"/>
      <c r="F5" s="338"/>
      <c r="G5" s="338"/>
      <c r="H5" s="338"/>
      <c r="I5" s="338"/>
      <c r="O5" s="340" t="s">
        <v>0</v>
      </c>
    </row>
    <row r="6" spans="1:16" s="49" customFormat="1" ht="21.6" customHeight="1">
      <c r="A6" s="453" t="s">
        <v>1</v>
      </c>
      <c r="B6" s="453" t="s">
        <v>878</v>
      </c>
      <c r="C6" s="454" t="s">
        <v>27</v>
      </c>
      <c r="D6" s="454" t="s">
        <v>879</v>
      </c>
      <c r="E6" s="454"/>
      <c r="F6" s="454"/>
      <c r="G6" s="454"/>
      <c r="H6" s="454"/>
      <c r="I6" s="454"/>
      <c r="J6" s="454"/>
      <c r="K6" s="454"/>
      <c r="L6" s="454"/>
      <c r="M6" s="454"/>
      <c r="N6" s="454"/>
      <c r="O6" s="454"/>
    </row>
    <row r="7" spans="1:16" s="49" customFormat="1" ht="27.75" customHeight="1">
      <c r="A7" s="453"/>
      <c r="B7" s="453"/>
      <c r="C7" s="454"/>
      <c r="D7" s="455" t="s">
        <v>880</v>
      </c>
      <c r="E7" s="455" t="s">
        <v>881</v>
      </c>
      <c r="F7" s="455" t="s">
        <v>882</v>
      </c>
      <c r="G7" s="455" t="s">
        <v>883</v>
      </c>
      <c r="H7" s="455" t="s">
        <v>884</v>
      </c>
      <c r="I7" s="455" t="s">
        <v>885</v>
      </c>
      <c r="J7" s="455" t="s">
        <v>886</v>
      </c>
      <c r="K7" s="455" t="s">
        <v>887</v>
      </c>
      <c r="L7" s="455" t="s">
        <v>888</v>
      </c>
      <c r="M7" s="455"/>
      <c r="N7" s="455" t="s">
        <v>889</v>
      </c>
      <c r="O7" s="455" t="s">
        <v>890</v>
      </c>
    </row>
    <row r="8" spans="1:16" s="192" customFormat="1" ht="65.25" customHeight="1">
      <c r="A8" s="453"/>
      <c r="B8" s="453"/>
      <c r="C8" s="454"/>
      <c r="D8" s="455"/>
      <c r="E8" s="455"/>
      <c r="F8" s="455"/>
      <c r="G8" s="455"/>
      <c r="H8" s="455"/>
      <c r="I8" s="455"/>
      <c r="J8" s="455"/>
      <c r="K8" s="455"/>
      <c r="L8" s="341" t="s">
        <v>891</v>
      </c>
      <c r="M8" s="341" t="s">
        <v>892</v>
      </c>
      <c r="N8" s="455"/>
      <c r="O8" s="455"/>
    </row>
    <row r="9" spans="1:16" s="345" customFormat="1" ht="15.75" customHeight="1">
      <c r="A9" s="456" t="s">
        <v>1151</v>
      </c>
      <c r="B9" s="457"/>
      <c r="C9" s="342">
        <v>2693650</v>
      </c>
      <c r="D9" s="343">
        <f>SUBTOTAL(9,D11:D197)</f>
        <v>135000</v>
      </c>
      <c r="E9" s="343">
        <f t="shared" ref="E9:O9" si="0">SUBTOTAL(9,E11:E197)</f>
        <v>122500</v>
      </c>
      <c r="F9" s="343">
        <f t="shared" si="0"/>
        <v>105500</v>
      </c>
      <c r="G9" s="343">
        <f t="shared" si="0"/>
        <v>62000</v>
      </c>
      <c r="H9" s="343">
        <f t="shared" si="0"/>
        <v>0</v>
      </c>
      <c r="I9" s="343">
        <f t="shared" si="0"/>
        <v>59500</v>
      </c>
      <c r="J9" s="343">
        <f t="shared" si="0"/>
        <v>6296</v>
      </c>
      <c r="K9" s="343">
        <f t="shared" si="0"/>
        <v>777754</v>
      </c>
      <c r="L9" s="343">
        <f t="shared" si="0"/>
        <v>618554</v>
      </c>
      <c r="M9" s="343">
        <f t="shared" si="0"/>
        <v>159200</v>
      </c>
      <c r="N9" s="343">
        <f t="shared" si="0"/>
        <v>1143100</v>
      </c>
      <c r="O9" s="343">
        <f t="shared" si="0"/>
        <v>282000</v>
      </c>
      <c r="P9" s="344">
        <f>SUM(D9:O9)-L9-M9-C9</f>
        <v>0</v>
      </c>
    </row>
    <row r="10" spans="1:16" s="345" customFormat="1" ht="12.75">
      <c r="A10" s="346" t="s">
        <v>5</v>
      </c>
      <c r="B10" s="347" t="s">
        <v>1152</v>
      </c>
      <c r="C10" s="348">
        <v>2090420</v>
      </c>
      <c r="D10" s="348"/>
      <c r="E10" s="348"/>
      <c r="F10" s="348"/>
      <c r="G10" s="348"/>
      <c r="H10" s="348"/>
      <c r="I10" s="348"/>
      <c r="J10" s="348"/>
      <c r="K10" s="348"/>
      <c r="L10" s="348"/>
      <c r="M10" s="348"/>
      <c r="N10" s="348"/>
      <c r="O10" s="348"/>
      <c r="P10" s="344"/>
    </row>
    <row r="11" spans="1:16" s="345" customFormat="1" ht="12.75">
      <c r="A11" s="349">
        <v>1</v>
      </c>
      <c r="B11" s="350" t="s">
        <v>901</v>
      </c>
      <c r="C11" s="342">
        <v>122856</v>
      </c>
      <c r="D11" s="343"/>
      <c r="E11" s="343"/>
      <c r="F11" s="343"/>
      <c r="G11" s="343"/>
      <c r="H11" s="343"/>
      <c r="I11" s="343"/>
      <c r="J11" s="343"/>
      <c r="K11" s="351"/>
      <c r="L11" s="343"/>
      <c r="M11" s="343"/>
      <c r="N11" s="343"/>
      <c r="O11" s="343"/>
    </row>
    <row r="12" spans="1:16" s="345" customFormat="1" ht="13.5">
      <c r="A12" s="352" t="s">
        <v>28</v>
      </c>
      <c r="B12" s="353" t="s">
        <v>1153</v>
      </c>
      <c r="C12" s="354"/>
      <c r="D12" s="355"/>
      <c r="E12" s="355"/>
      <c r="F12" s="355"/>
      <c r="G12" s="355"/>
      <c r="H12" s="356"/>
      <c r="I12" s="356"/>
      <c r="J12" s="356"/>
      <c r="K12" s="351"/>
      <c r="L12" s="357"/>
      <c r="M12" s="351"/>
      <c r="N12" s="356"/>
      <c r="O12" s="356"/>
    </row>
    <row r="13" spans="1:16" s="345" customFormat="1" ht="38.25">
      <c r="A13" s="358"/>
      <c r="B13" s="359" t="s">
        <v>1154</v>
      </c>
      <c r="C13" s="354">
        <v>50674</v>
      </c>
      <c r="D13" s="355"/>
      <c r="E13" s="355"/>
      <c r="F13" s="355"/>
      <c r="G13" s="355"/>
      <c r="H13" s="356"/>
      <c r="I13" s="356"/>
      <c r="J13" s="356"/>
      <c r="K13" s="351">
        <f>L13+M13</f>
        <v>50674</v>
      </c>
      <c r="L13" s="357">
        <f>C13</f>
        <v>50674</v>
      </c>
      <c r="M13" s="351"/>
      <c r="N13" s="356"/>
      <c r="O13" s="356"/>
    </row>
    <row r="14" spans="1:16" s="345" customFormat="1" ht="13.5">
      <c r="A14" s="352" t="s">
        <v>29</v>
      </c>
      <c r="B14" s="353" t="s">
        <v>1157</v>
      </c>
      <c r="C14" s="354"/>
      <c r="D14" s="355"/>
      <c r="E14" s="355"/>
      <c r="F14" s="355"/>
      <c r="G14" s="355"/>
      <c r="H14" s="356"/>
      <c r="I14" s="356"/>
      <c r="J14" s="356"/>
      <c r="K14" s="351"/>
      <c r="L14" s="357"/>
      <c r="M14" s="351"/>
      <c r="N14" s="356"/>
      <c r="O14" s="356"/>
    </row>
    <row r="15" spans="1:16" s="345" customFormat="1" ht="38.25">
      <c r="A15" s="358"/>
      <c r="B15" s="359" t="s">
        <v>1158</v>
      </c>
      <c r="C15" s="354">
        <v>50000</v>
      </c>
      <c r="D15" s="355"/>
      <c r="E15" s="355"/>
      <c r="F15" s="355"/>
      <c r="G15" s="355"/>
      <c r="H15" s="356"/>
      <c r="I15" s="356"/>
      <c r="J15" s="356"/>
      <c r="K15" s="351">
        <f>L15+M15</f>
        <v>50000</v>
      </c>
      <c r="L15" s="357">
        <f>C15</f>
        <v>50000</v>
      </c>
      <c r="M15" s="351"/>
      <c r="N15" s="356"/>
      <c r="O15" s="356"/>
    </row>
    <row r="16" spans="1:16" s="345" customFormat="1" ht="13.5">
      <c r="A16" s="352" t="s">
        <v>40</v>
      </c>
      <c r="B16" s="353" t="s">
        <v>1161</v>
      </c>
      <c r="C16" s="354"/>
      <c r="D16" s="355"/>
      <c r="E16" s="355"/>
      <c r="F16" s="355"/>
      <c r="G16" s="355"/>
      <c r="H16" s="356"/>
      <c r="I16" s="356"/>
      <c r="J16" s="356"/>
      <c r="K16" s="351"/>
      <c r="L16" s="357"/>
      <c r="M16" s="351"/>
      <c r="N16" s="356"/>
      <c r="O16" s="356"/>
    </row>
    <row r="17" spans="1:15" s="345" customFormat="1" ht="38.25">
      <c r="A17" s="358">
        <v>1</v>
      </c>
      <c r="B17" s="359" t="s">
        <v>1162</v>
      </c>
      <c r="C17" s="354">
        <v>5926</v>
      </c>
      <c r="D17" s="355"/>
      <c r="E17" s="355"/>
      <c r="F17" s="355"/>
      <c r="G17" s="355"/>
      <c r="H17" s="356"/>
      <c r="I17" s="356"/>
      <c r="J17" s="357">
        <f>C17</f>
        <v>5926</v>
      </c>
      <c r="K17" s="357"/>
      <c r="L17" s="357"/>
      <c r="M17" s="357"/>
      <c r="N17" s="356"/>
      <c r="O17" s="356"/>
    </row>
    <row r="18" spans="1:15" s="345" customFormat="1" ht="51">
      <c r="A18" s="358">
        <v>2</v>
      </c>
      <c r="B18" s="359" t="s">
        <v>1165</v>
      </c>
      <c r="C18" s="354">
        <v>370</v>
      </c>
      <c r="D18" s="355"/>
      <c r="E18" s="355"/>
      <c r="F18" s="355"/>
      <c r="G18" s="355"/>
      <c r="H18" s="356"/>
      <c r="I18" s="356"/>
      <c r="J18" s="357">
        <f>C18</f>
        <v>370</v>
      </c>
      <c r="K18" s="351"/>
      <c r="L18" s="357"/>
      <c r="M18" s="351"/>
      <c r="N18" s="356"/>
      <c r="O18" s="356"/>
    </row>
    <row r="19" spans="1:15" s="345" customFormat="1" ht="13.5">
      <c r="A19" s="352" t="s">
        <v>41</v>
      </c>
      <c r="B19" s="353" t="s">
        <v>1168</v>
      </c>
      <c r="C19" s="354"/>
      <c r="D19" s="355"/>
      <c r="E19" s="355"/>
      <c r="F19" s="355"/>
      <c r="G19" s="355"/>
      <c r="H19" s="356"/>
      <c r="I19" s="356"/>
      <c r="J19" s="356"/>
      <c r="K19" s="351"/>
      <c r="L19" s="357"/>
      <c r="M19" s="351"/>
      <c r="N19" s="356"/>
      <c r="O19" s="356"/>
    </row>
    <row r="20" spans="1:15" s="345" customFormat="1" ht="51">
      <c r="A20" s="358">
        <v>1</v>
      </c>
      <c r="B20" s="359" t="s">
        <v>1169</v>
      </c>
      <c r="C20" s="354">
        <v>8686</v>
      </c>
      <c r="D20" s="355"/>
      <c r="E20" s="355"/>
      <c r="F20" s="355"/>
      <c r="G20" s="355"/>
      <c r="H20" s="356"/>
      <c r="I20" s="356"/>
      <c r="J20" s="356"/>
      <c r="K20" s="351">
        <f>L20+M20</f>
        <v>8686</v>
      </c>
      <c r="L20" s="357">
        <f>C20</f>
        <v>8686</v>
      </c>
      <c r="M20" s="351"/>
      <c r="N20" s="356"/>
      <c r="O20" s="356"/>
    </row>
    <row r="21" spans="1:15" s="345" customFormat="1" ht="13.5">
      <c r="A21" s="352" t="s">
        <v>42</v>
      </c>
      <c r="B21" s="353" t="s">
        <v>1172</v>
      </c>
      <c r="C21" s="342"/>
      <c r="D21" s="355"/>
      <c r="E21" s="355"/>
      <c r="F21" s="355"/>
      <c r="G21" s="355"/>
      <c r="H21" s="356"/>
      <c r="I21" s="356"/>
      <c r="J21" s="356"/>
      <c r="K21" s="360"/>
      <c r="L21" s="357"/>
      <c r="M21" s="357"/>
      <c r="N21" s="356"/>
      <c r="O21" s="356"/>
    </row>
    <row r="22" spans="1:15" s="345" customFormat="1" ht="25.5">
      <c r="A22" s="358">
        <v>1</v>
      </c>
      <c r="B22" s="359" t="s">
        <v>1173</v>
      </c>
      <c r="C22" s="361">
        <v>5500</v>
      </c>
      <c r="D22" s="355"/>
      <c r="E22" s="355"/>
      <c r="F22" s="355"/>
      <c r="G22" s="357">
        <f>C22</f>
        <v>5500</v>
      </c>
      <c r="H22" s="356"/>
      <c r="I22" s="356"/>
      <c r="J22" s="356"/>
      <c r="K22" s="360"/>
      <c r="L22" s="357"/>
      <c r="M22" s="357"/>
      <c r="N22" s="356"/>
      <c r="O22" s="356"/>
    </row>
    <row r="23" spans="1:15" s="345" customFormat="1" ht="27">
      <c r="A23" s="352" t="s">
        <v>43</v>
      </c>
      <c r="B23" s="353" t="s">
        <v>1175</v>
      </c>
      <c r="C23" s="361"/>
      <c r="D23" s="355"/>
      <c r="E23" s="355"/>
      <c r="F23" s="355"/>
      <c r="G23" s="355"/>
      <c r="H23" s="356"/>
      <c r="I23" s="356"/>
      <c r="J23" s="356"/>
      <c r="K23" s="360"/>
      <c r="L23" s="357"/>
      <c r="M23" s="357"/>
      <c r="N23" s="356"/>
      <c r="O23" s="356"/>
    </row>
    <row r="24" spans="1:15" s="345" customFormat="1" ht="38.25">
      <c r="A24" s="358">
        <v>1</v>
      </c>
      <c r="B24" s="359" t="s">
        <v>1177</v>
      </c>
      <c r="C24" s="361">
        <v>1700</v>
      </c>
      <c r="D24" s="355"/>
      <c r="E24" s="357"/>
      <c r="F24" s="355"/>
      <c r="G24" s="355"/>
      <c r="H24" s="356"/>
      <c r="I24" s="356"/>
      <c r="J24" s="356"/>
      <c r="K24" s="351">
        <f>L24+M24</f>
        <v>1700</v>
      </c>
      <c r="L24" s="357"/>
      <c r="M24" s="357">
        <f>C24</f>
        <v>1700</v>
      </c>
      <c r="N24" s="356"/>
      <c r="O24" s="356"/>
    </row>
    <row r="25" spans="1:15" s="345" customFormat="1" ht="12.75">
      <c r="A25" s="349">
        <v>2</v>
      </c>
      <c r="B25" s="350" t="s">
        <v>1181</v>
      </c>
      <c r="C25" s="342">
        <v>628000</v>
      </c>
      <c r="D25" s="355"/>
      <c r="E25" s="357"/>
      <c r="F25" s="355"/>
      <c r="G25" s="355"/>
      <c r="H25" s="356"/>
      <c r="I25" s="356"/>
      <c r="J25" s="357"/>
      <c r="K25" s="360"/>
      <c r="L25" s="357"/>
      <c r="M25" s="357"/>
      <c r="N25" s="356"/>
      <c r="O25" s="356"/>
    </row>
    <row r="26" spans="1:15" s="345" customFormat="1" ht="25.5">
      <c r="A26" s="358">
        <v>1</v>
      </c>
      <c r="B26" s="359" t="s">
        <v>902</v>
      </c>
      <c r="C26" s="361">
        <v>96000</v>
      </c>
      <c r="D26" s="355"/>
      <c r="E26" s="357"/>
      <c r="F26" s="355"/>
      <c r="G26" s="355"/>
      <c r="H26" s="356"/>
      <c r="I26" s="356"/>
      <c r="J26" s="356"/>
      <c r="K26" s="362"/>
      <c r="L26" s="362"/>
      <c r="M26" s="357"/>
      <c r="N26" s="357">
        <f>C26</f>
        <v>96000</v>
      </c>
      <c r="O26" s="356"/>
    </row>
    <row r="27" spans="1:15" s="345" customFormat="1" ht="25.5">
      <c r="A27" s="358">
        <v>2</v>
      </c>
      <c r="B27" s="359" t="s">
        <v>1182</v>
      </c>
      <c r="C27" s="361"/>
      <c r="D27" s="355"/>
      <c r="E27" s="357"/>
      <c r="F27" s="355"/>
      <c r="G27" s="355"/>
      <c r="H27" s="356"/>
      <c r="I27" s="356"/>
      <c r="J27" s="356"/>
      <c r="K27" s="351"/>
      <c r="L27" s="357"/>
      <c r="M27" s="357"/>
      <c r="N27" s="356"/>
      <c r="O27" s="356"/>
    </row>
    <row r="28" spans="1:15" s="345" customFormat="1" ht="38.25">
      <c r="A28" s="358"/>
      <c r="B28" s="359" t="s">
        <v>1183</v>
      </c>
      <c r="C28" s="361">
        <v>290000</v>
      </c>
      <c r="D28" s="355"/>
      <c r="E28" s="357"/>
      <c r="F28" s="355"/>
      <c r="G28" s="355"/>
      <c r="H28" s="357"/>
      <c r="I28" s="356"/>
      <c r="J28" s="356"/>
      <c r="K28" s="357"/>
      <c r="L28" s="357"/>
      <c r="M28" s="357"/>
      <c r="N28" s="357">
        <f>C28</f>
        <v>290000</v>
      </c>
      <c r="O28" s="356"/>
    </row>
    <row r="29" spans="1:15" s="345" customFormat="1" ht="25.5">
      <c r="A29" s="358"/>
      <c r="B29" s="359" t="s">
        <v>903</v>
      </c>
      <c r="C29" s="361">
        <v>42000</v>
      </c>
      <c r="D29" s="355"/>
      <c r="E29" s="357"/>
      <c r="F29" s="355"/>
      <c r="G29" s="355"/>
      <c r="H29" s="356"/>
      <c r="I29" s="356"/>
      <c r="J29" s="356"/>
      <c r="K29" s="343"/>
      <c r="L29" s="357"/>
      <c r="M29" s="357"/>
      <c r="N29" s="357">
        <f>C29</f>
        <v>42000</v>
      </c>
      <c r="O29" s="356"/>
    </row>
    <row r="30" spans="1:15" s="345" customFormat="1" ht="25.5">
      <c r="A30" s="358">
        <v>3</v>
      </c>
      <c r="B30" s="359" t="s">
        <v>1185</v>
      </c>
      <c r="C30" s="361">
        <v>200000</v>
      </c>
      <c r="D30" s="355"/>
      <c r="E30" s="357"/>
      <c r="F30" s="355"/>
      <c r="G30" s="355"/>
      <c r="H30" s="356"/>
      <c r="I30" s="356"/>
      <c r="J30" s="356"/>
      <c r="K30" s="357"/>
      <c r="L30" s="357"/>
      <c r="M30" s="357"/>
      <c r="N30" s="357">
        <f>C30</f>
        <v>200000</v>
      </c>
      <c r="O30" s="356"/>
    </row>
    <row r="31" spans="1:15" s="345" customFormat="1" ht="38.25">
      <c r="A31" s="349">
        <v>3</v>
      </c>
      <c r="B31" s="350" t="s">
        <v>1192</v>
      </c>
      <c r="C31" s="342">
        <v>928564</v>
      </c>
      <c r="D31" s="355"/>
      <c r="E31" s="357"/>
      <c r="F31" s="355"/>
      <c r="G31" s="355"/>
      <c r="H31" s="356"/>
      <c r="I31" s="356"/>
      <c r="J31" s="356"/>
      <c r="K31" s="357"/>
      <c r="L31" s="357"/>
      <c r="M31" s="357"/>
      <c r="N31" s="356"/>
      <c r="O31" s="356"/>
    </row>
    <row r="32" spans="1:15" s="345" customFormat="1" ht="27">
      <c r="A32" s="363" t="s">
        <v>1193</v>
      </c>
      <c r="B32" s="364" t="s">
        <v>926</v>
      </c>
      <c r="C32" s="365">
        <v>58500</v>
      </c>
      <c r="D32" s="355"/>
      <c r="E32" s="357"/>
      <c r="F32" s="355"/>
      <c r="G32" s="355"/>
      <c r="H32" s="356"/>
      <c r="I32" s="356"/>
      <c r="J32" s="356"/>
      <c r="K32" s="343"/>
      <c r="L32" s="357"/>
      <c r="M32" s="357"/>
      <c r="N32" s="356"/>
      <c r="O32" s="356"/>
    </row>
    <row r="33" spans="1:15" s="345" customFormat="1" ht="12.75">
      <c r="A33" s="366">
        <v>1</v>
      </c>
      <c r="B33" s="367" t="s">
        <v>910</v>
      </c>
      <c r="C33" s="361">
        <v>20500</v>
      </c>
      <c r="D33" s="355"/>
      <c r="E33" s="355"/>
      <c r="F33" s="355"/>
      <c r="G33" s="355"/>
      <c r="H33" s="356"/>
      <c r="I33" s="356"/>
      <c r="J33" s="356"/>
      <c r="K33" s="357"/>
      <c r="L33" s="357"/>
      <c r="M33" s="357"/>
      <c r="N33" s="360">
        <f>C33</f>
        <v>20500</v>
      </c>
      <c r="O33" s="356"/>
    </row>
    <row r="34" spans="1:15" s="345" customFormat="1" ht="38.25">
      <c r="A34" s="366">
        <v>2</v>
      </c>
      <c r="B34" s="367" t="s">
        <v>1015</v>
      </c>
      <c r="C34" s="361">
        <v>10000</v>
      </c>
      <c r="D34" s="355"/>
      <c r="E34" s="355"/>
      <c r="F34" s="355"/>
      <c r="G34" s="355"/>
      <c r="H34" s="356"/>
      <c r="I34" s="356"/>
      <c r="J34" s="356"/>
      <c r="K34" s="351"/>
      <c r="L34" s="357"/>
      <c r="M34" s="357"/>
      <c r="N34" s="360">
        <f>C34</f>
        <v>10000</v>
      </c>
      <c r="O34" s="356"/>
    </row>
    <row r="35" spans="1:15" s="345" customFormat="1" ht="38.25">
      <c r="A35" s="366">
        <v>3</v>
      </c>
      <c r="B35" s="367" t="s">
        <v>1018</v>
      </c>
      <c r="C35" s="361">
        <v>14000</v>
      </c>
      <c r="D35" s="355"/>
      <c r="E35" s="355"/>
      <c r="F35" s="355"/>
      <c r="G35" s="355"/>
      <c r="H35" s="356"/>
      <c r="I35" s="356"/>
      <c r="J35" s="356"/>
      <c r="K35" s="357"/>
      <c r="L35" s="357"/>
      <c r="M35" s="357"/>
      <c r="N35" s="360">
        <f>C35</f>
        <v>14000</v>
      </c>
      <c r="O35" s="356"/>
    </row>
    <row r="36" spans="1:15" s="345" customFormat="1" ht="51">
      <c r="A36" s="366">
        <v>4</v>
      </c>
      <c r="B36" s="367" t="s">
        <v>1020</v>
      </c>
      <c r="C36" s="361">
        <v>14000</v>
      </c>
      <c r="D36" s="355"/>
      <c r="E36" s="355"/>
      <c r="F36" s="355"/>
      <c r="G36" s="355"/>
      <c r="H36" s="356"/>
      <c r="I36" s="356"/>
      <c r="J36" s="356"/>
      <c r="K36" s="357"/>
      <c r="L36" s="357"/>
      <c r="M36" s="357"/>
      <c r="N36" s="360">
        <f>C36</f>
        <v>14000</v>
      </c>
      <c r="O36" s="356"/>
    </row>
    <row r="37" spans="1:15" s="345" customFormat="1" ht="13.5">
      <c r="A37" s="363" t="s">
        <v>1194</v>
      </c>
      <c r="B37" s="364" t="s">
        <v>929</v>
      </c>
      <c r="C37" s="365">
        <v>101000</v>
      </c>
      <c r="D37" s="355"/>
      <c r="E37" s="355"/>
      <c r="F37" s="355"/>
      <c r="G37" s="355"/>
      <c r="H37" s="356"/>
      <c r="I37" s="356"/>
      <c r="J37" s="356"/>
      <c r="K37" s="343"/>
      <c r="L37" s="357"/>
      <c r="M37" s="357"/>
      <c r="N37" s="360"/>
      <c r="O37" s="356"/>
    </row>
    <row r="38" spans="1:15" s="345" customFormat="1" ht="25.5">
      <c r="A38" s="366">
        <v>1</v>
      </c>
      <c r="B38" s="367" t="s">
        <v>1023</v>
      </c>
      <c r="C38" s="361">
        <v>35000</v>
      </c>
      <c r="D38" s="355"/>
      <c r="E38" s="355"/>
      <c r="F38" s="357">
        <f>C38</f>
        <v>35000</v>
      </c>
      <c r="G38" s="355"/>
      <c r="H38" s="356"/>
      <c r="I38" s="356"/>
      <c r="J38" s="356"/>
      <c r="K38" s="357"/>
      <c r="L38" s="357"/>
      <c r="M38" s="357"/>
      <c r="N38" s="360"/>
      <c r="O38" s="356"/>
    </row>
    <row r="39" spans="1:15" s="345" customFormat="1" ht="25.5">
      <c r="A39" s="366">
        <v>2</v>
      </c>
      <c r="B39" s="367" t="s">
        <v>904</v>
      </c>
      <c r="C39" s="361">
        <v>42500</v>
      </c>
      <c r="D39" s="355"/>
      <c r="E39" s="355"/>
      <c r="F39" s="357">
        <f>C39</f>
        <v>42500</v>
      </c>
      <c r="G39" s="355"/>
      <c r="H39" s="356"/>
      <c r="I39" s="356"/>
      <c r="J39" s="356"/>
      <c r="K39" s="357"/>
      <c r="L39" s="357"/>
      <c r="M39" s="357"/>
      <c r="N39" s="360"/>
      <c r="O39" s="356"/>
    </row>
    <row r="40" spans="1:15" s="345" customFormat="1" ht="12.75">
      <c r="A40" s="366">
        <v>3</v>
      </c>
      <c r="B40" s="367" t="s">
        <v>905</v>
      </c>
      <c r="C40" s="361">
        <v>8500</v>
      </c>
      <c r="D40" s="355"/>
      <c r="E40" s="355"/>
      <c r="F40" s="357">
        <f>C40</f>
        <v>8500</v>
      </c>
      <c r="G40" s="355"/>
      <c r="H40" s="356"/>
      <c r="I40" s="356"/>
      <c r="J40" s="351"/>
      <c r="K40" s="357"/>
      <c r="L40" s="357"/>
      <c r="M40" s="357"/>
      <c r="N40" s="360"/>
      <c r="O40" s="356"/>
    </row>
    <row r="41" spans="1:15" s="345" customFormat="1" ht="25.5">
      <c r="A41" s="366">
        <v>4</v>
      </c>
      <c r="B41" s="367" t="s">
        <v>1029</v>
      </c>
      <c r="C41" s="361">
        <v>15000</v>
      </c>
      <c r="D41" s="355"/>
      <c r="E41" s="355"/>
      <c r="F41" s="357">
        <f>C41</f>
        <v>15000</v>
      </c>
      <c r="G41" s="355"/>
      <c r="H41" s="356"/>
      <c r="I41" s="356"/>
      <c r="J41" s="356"/>
      <c r="K41" s="357"/>
      <c r="L41" s="357"/>
      <c r="M41" s="357"/>
      <c r="N41" s="360"/>
      <c r="O41" s="356"/>
    </row>
    <row r="42" spans="1:15" s="345" customFormat="1" ht="13.5">
      <c r="A42" s="363" t="s">
        <v>1195</v>
      </c>
      <c r="B42" s="364" t="s">
        <v>933</v>
      </c>
      <c r="C42" s="365">
        <v>53000</v>
      </c>
      <c r="D42" s="355"/>
      <c r="E42" s="355"/>
      <c r="F42" s="357"/>
      <c r="G42" s="355"/>
      <c r="H42" s="356"/>
      <c r="I42" s="356"/>
      <c r="J42" s="356"/>
      <c r="K42" s="357"/>
      <c r="L42" s="357"/>
      <c r="M42" s="357"/>
      <c r="N42" s="356"/>
      <c r="O42" s="356"/>
    </row>
    <row r="43" spans="1:15" s="345" customFormat="1" ht="25.5">
      <c r="A43" s="366">
        <v>1</v>
      </c>
      <c r="B43" s="367" t="s">
        <v>906</v>
      </c>
      <c r="C43" s="361">
        <v>35000</v>
      </c>
      <c r="D43" s="343"/>
      <c r="E43" s="343"/>
      <c r="F43" s="343"/>
      <c r="G43" s="351">
        <f>C43</f>
        <v>35000</v>
      </c>
      <c r="H43" s="343"/>
      <c r="I43" s="343"/>
      <c r="J43" s="343"/>
      <c r="K43" s="343"/>
      <c r="L43" s="343"/>
      <c r="M43" s="343"/>
      <c r="N43" s="343"/>
      <c r="O43" s="343"/>
    </row>
    <row r="44" spans="1:15" s="345" customFormat="1" ht="25.5">
      <c r="A44" s="366">
        <v>2</v>
      </c>
      <c r="B44" s="367" t="s">
        <v>1032</v>
      </c>
      <c r="C44" s="361">
        <v>8000</v>
      </c>
      <c r="D44" s="355"/>
      <c r="E44" s="357"/>
      <c r="F44" s="355"/>
      <c r="G44" s="351">
        <f>C44</f>
        <v>8000</v>
      </c>
      <c r="H44" s="355"/>
      <c r="I44" s="355"/>
      <c r="J44" s="355"/>
      <c r="K44" s="368"/>
      <c r="L44" s="368"/>
      <c r="M44" s="368"/>
      <c r="N44" s="355"/>
      <c r="O44" s="355"/>
    </row>
    <row r="45" spans="1:15" s="345" customFormat="1" ht="25.5">
      <c r="A45" s="366">
        <v>3</v>
      </c>
      <c r="B45" s="367" t="s">
        <v>1034</v>
      </c>
      <c r="C45" s="361">
        <v>10000</v>
      </c>
      <c r="D45" s="355"/>
      <c r="E45" s="357"/>
      <c r="F45" s="355"/>
      <c r="G45" s="351">
        <f>C45</f>
        <v>10000</v>
      </c>
      <c r="H45" s="355"/>
      <c r="I45" s="355"/>
      <c r="J45" s="355"/>
      <c r="K45" s="368"/>
      <c r="L45" s="368"/>
      <c r="M45" s="368"/>
      <c r="N45" s="355"/>
      <c r="O45" s="355"/>
    </row>
    <row r="46" spans="1:15" s="345" customFormat="1" ht="13.5">
      <c r="A46" s="363" t="s">
        <v>1196</v>
      </c>
      <c r="B46" s="364" t="s">
        <v>1037</v>
      </c>
      <c r="C46" s="365">
        <v>59500</v>
      </c>
      <c r="D46" s="355"/>
      <c r="E46" s="355"/>
      <c r="F46" s="355"/>
      <c r="G46" s="355"/>
      <c r="H46" s="357"/>
      <c r="I46" s="355"/>
      <c r="J46" s="355"/>
      <c r="K46" s="368"/>
      <c r="L46" s="368"/>
      <c r="M46" s="368"/>
      <c r="N46" s="355"/>
      <c r="O46" s="355"/>
    </row>
    <row r="47" spans="1:15" s="345" customFormat="1" ht="25.5">
      <c r="A47" s="366">
        <v>1</v>
      </c>
      <c r="B47" s="367" t="s">
        <v>907</v>
      </c>
      <c r="C47" s="361">
        <v>18000</v>
      </c>
      <c r="D47" s="355"/>
      <c r="E47" s="355"/>
      <c r="F47" s="355"/>
      <c r="G47" s="343"/>
      <c r="H47" s="355"/>
      <c r="I47" s="357">
        <f>C47</f>
        <v>18000</v>
      </c>
      <c r="J47" s="355"/>
      <c r="K47" s="368"/>
      <c r="L47" s="368"/>
      <c r="M47" s="368"/>
      <c r="N47" s="368"/>
      <c r="O47" s="355"/>
    </row>
    <row r="48" spans="1:15" s="345" customFormat="1" ht="25.5">
      <c r="A48" s="366">
        <v>2</v>
      </c>
      <c r="B48" s="367" t="s">
        <v>908</v>
      </c>
      <c r="C48" s="361">
        <v>14500</v>
      </c>
      <c r="D48" s="355"/>
      <c r="E48" s="355"/>
      <c r="F48" s="355"/>
      <c r="G48" s="357"/>
      <c r="H48" s="355"/>
      <c r="I48" s="357">
        <f>C48</f>
        <v>14500</v>
      </c>
      <c r="J48" s="355"/>
      <c r="K48" s="368"/>
      <c r="L48" s="368"/>
      <c r="M48" s="368"/>
      <c r="N48" s="355"/>
      <c r="O48" s="355"/>
    </row>
    <row r="49" spans="1:15" s="345" customFormat="1" ht="25.5">
      <c r="A49" s="366">
        <v>3</v>
      </c>
      <c r="B49" s="367" t="s">
        <v>1041</v>
      </c>
      <c r="C49" s="361">
        <v>9500</v>
      </c>
      <c r="D49" s="343"/>
      <c r="E49" s="343"/>
      <c r="F49" s="343"/>
      <c r="G49" s="351"/>
      <c r="H49" s="343"/>
      <c r="I49" s="357">
        <f>C49</f>
        <v>9500</v>
      </c>
      <c r="J49" s="343"/>
      <c r="K49" s="343"/>
      <c r="L49" s="343"/>
      <c r="M49" s="343"/>
      <c r="N49" s="343"/>
      <c r="O49" s="343"/>
    </row>
    <row r="50" spans="1:15" s="345" customFormat="1" ht="12.75">
      <c r="A50" s="366">
        <v>4</v>
      </c>
      <c r="B50" s="367" t="s">
        <v>909</v>
      </c>
      <c r="C50" s="361">
        <v>15000</v>
      </c>
      <c r="D50" s="355"/>
      <c r="E50" s="357"/>
      <c r="F50" s="355"/>
      <c r="G50" s="357"/>
      <c r="H50" s="356"/>
      <c r="I50" s="357">
        <f>C50</f>
        <v>15000</v>
      </c>
      <c r="J50" s="356"/>
      <c r="K50" s="357"/>
      <c r="L50" s="357"/>
      <c r="M50" s="357"/>
      <c r="N50" s="356"/>
      <c r="O50" s="356"/>
    </row>
    <row r="51" spans="1:15" s="345" customFormat="1" ht="12.75">
      <c r="A51" s="366">
        <v>5</v>
      </c>
      <c r="B51" s="367" t="s">
        <v>899</v>
      </c>
      <c r="C51" s="361">
        <v>2500</v>
      </c>
      <c r="D51" s="355"/>
      <c r="E51" s="357"/>
      <c r="F51" s="355"/>
      <c r="G51" s="357"/>
      <c r="H51" s="356"/>
      <c r="I51" s="357">
        <f>C51</f>
        <v>2500</v>
      </c>
      <c r="J51" s="356"/>
      <c r="K51" s="357"/>
      <c r="L51" s="357"/>
      <c r="M51" s="357"/>
      <c r="N51" s="356"/>
      <c r="O51" s="356"/>
    </row>
    <row r="52" spans="1:15" s="345" customFormat="1" ht="27">
      <c r="A52" s="363" t="s">
        <v>1197</v>
      </c>
      <c r="B52" s="364" t="s">
        <v>937</v>
      </c>
      <c r="C52" s="365">
        <v>143000</v>
      </c>
      <c r="D52" s="355"/>
      <c r="E52" s="343"/>
      <c r="F52" s="355"/>
      <c r="G52" s="355"/>
      <c r="H52" s="356"/>
      <c r="I52" s="356"/>
      <c r="J52" s="356"/>
      <c r="K52" s="357"/>
      <c r="L52" s="357"/>
      <c r="M52" s="357"/>
      <c r="N52" s="356"/>
      <c r="O52" s="356"/>
    </row>
    <row r="53" spans="1:15" s="345" customFormat="1" ht="12.75">
      <c r="A53" s="366">
        <v>1</v>
      </c>
      <c r="B53" s="367" t="s">
        <v>1046</v>
      </c>
      <c r="C53" s="361">
        <v>8500</v>
      </c>
      <c r="D53" s="357"/>
      <c r="E53" s="357"/>
      <c r="F53" s="355"/>
      <c r="G53" s="355"/>
      <c r="H53" s="356"/>
      <c r="I53" s="356"/>
      <c r="J53" s="356"/>
      <c r="K53" s="351">
        <f>L53+M53</f>
        <v>8500</v>
      </c>
      <c r="L53" s="357"/>
      <c r="M53" s="357">
        <f>C53</f>
        <v>8500</v>
      </c>
      <c r="N53" s="356"/>
      <c r="O53" s="356"/>
    </row>
    <row r="54" spans="1:15" s="345" customFormat="1" ht="38.25">
      <c r="A54" s="366">
        <v>2</v>
      </c>
      <c r="B54" s="367" t="s">
        <v>1047</v>
      </c>
      <c r="C54" s="361">
        <v>29500</v>
      </c>
      <c r="D54" s="357"/>
      <c r="E54" s="357"/>
      <c r="F54" s="355"/>
      <c r="G54" s="355"/>
      <c r="H54" s="356"/>
      <c r="I54" s="356"/>
      <c r="J54" s="356"/>
      <c r="K54" s="351">
        <f t="shared" ref="K54:K61" si="1">L54+M54</f>
        <v>29500</v>
      </c>
      <c r="L54" s="357"/>
      <c r="M54" s="357">
        <f t="shared" ref="M54:M59" si="2">C54</f>
        <v>29500</v>
      </c>
      <c r="N54" s="356"/>
      <c r="O54" s="356"/>
    </row>
    <row r="55" spans="1:15" s="345" customFormat="1" ht="25.5">
      <c r="A55" s="366">
        <v>3</v>
      </c>
      <c r="B55" s="367" t="s">
        <v>1048</v>
      </c>
      <c r="C55" s="361">
        <v>35000</v>
      </c>
      <c r="D55" s="357"/>
      <c r="E55" s="357"/>
      <c r="F55" s="355"/>
      <c r="G55" s="355"/>
      <c r="H55" s="356"/>
      <c r="I55" s="356"/>
      <c r="J55" s="356"/>
      <c r="K55" s="351">
        <f t="shared" si="1"/>
        <v>35000</v>
      </c>
      <c r="L55" s="357"/>
      <c r="M55" s="357">
        <f t="shared" si="2"/>
        <v>35000</v>
      </c>
      <c r="N55" s="356"/>
      <c r="O55" s="356"/>
    </row>
    <row r="56" spans="1:15" s="345" customFormat="1" ht="25.5">
      <c r="A56" s="366">
        <v>4</v>
      </c>
      <c r="B56" s="367" t="s">
        <v>1050</v>
      </c>
      <c r="C56" s="361">
        <v>9000</v>
      </c>
      <c r="D56" s="343"/>
      <c r="E56" s="355"/>
      <c r="F56" s="355"/>
      <c r="G56" s="355"/>
      <c r="H56" s="356"/>
      <c r="I56" s="356"/>
      <c r="J56" s="356"/>
      <c r="K56" s="351">
        <f t="shared" si="1"/>
        <v>9000</v>
      </c>
      <c r="L56" s="357"/>
      <c r="M56" s="357">
        <f t="shared" si="2"/>
        <v>9000</v>
      </c>
      <c r="N56" s="356"/>
      <c r="O56" s="356"/>
    </row>
    <row r="57" spans="1:15" s="345" customFormat="1" ht="25.5">
      <c r="A57" s="366">
        <v>5</v>
      </c>
      <c r="B57" s="367" t="s">
        <v>1052</v>
      </c>
      <c r="C57" s="361">
        <v>11000</v>
      </c>
      <c r="D57" s="357"/>
      <c r="E57" s="355"/>
      <c r="F57" s="355"/>
      <c r="G57" s="355"/>
      <c r="H57" s="356"/>
      <c r="I57" s="356"/>
      <c r="J57" s="356"/>
      <c r="K57" s="351">
        <f t="shared" si="1"/>
        <v>11000</v>
      </c>
      <c r="L57" s="357"/>
      <c r="M57" s="357">
        <f t="shared" si="2"/>
        <v>11000</v>
      </c>
      <c r="N57" s="356"/>
      <c r="O57" s="356"/>
    </row>
    <row r="58" spans="1:15" s="345" customFormat="1" ht="25.5">
      <c r="A58" s="366">
        <v>6</v>
      </c>
      <c r="B58" s="367" t="s">
        <v>1054</v>
      </c>
      <c r="C58" s="361">
        <v>11000</v>
      </c>
      <c r="D58" s="357"/>
      <c r="E58" s="343"/>
      <c r="F58" s="343"/>
      <c r="G58" s="343"/>
      <c r="H58" s="343"/>
      <c r="I58" s="343"/>
      <c r="J58" s="343"/>
      <c r="K58" s="351">
        <f t="shared" si="1"/>
        <v>11000</v>
      </c>
      <c r="L58" s="357"/>
      <c r="M58" s="357">
        <f t="shared" si="2"/>
        <v>11000</v>
      </c>
      <c r="N58" s="343"/>
      <c r="O58" s="343"/>
    </row>
    <row r="59" spans="1:15" s="345" customFormat="1" ht="12.75">
      <c r="A59" s="366">
        <v>7</v>
      </c>
      <c r="B59" s="367" t="s">
        <v>1057</v>
      </c>
      <c r="C59" s="361">
        <v>13000</v>
      </c>
      <c r="D59" s="357"/>
      <c r="E59" s="355"/>
      <c r="F59" s="357"/>
      <c r="G59" s="355"/>
      <c r="H59" s="356"/>
      <c r="I59" s="356"/>
      <c r="J59" s="356"/>
      <c r="K59" s="351">
        <f t="shared" si="1"/>
        <v>13000</v>
      </c>
      <c r="L59" s="357"/>
      <c r="M59" s="357">
        <f t="shared" si="2"/>
        <v>13000</v>
      </c>
      <c r="N59" s="356"/>
      <c r="O59" s="356"/>
    </row>
    <row r="60" spans="1:15" s="345" customFormat="1" ht="12.75">
      <c r="A60" s="366">
        <v>8</v>
      </c>
      <c r="B60" s="367" t="s">
        <v>1060</v>
      </c>
      <c r="C60" s="361">
        <v>5000</v>
      </c>
      <c r="D60" s="357"/>
      <c r="E60" s="355"/>
      <c r="F60" s="355"/>
      <c r="G60" s="355"/>
      <c r="H60" s="356"/>
      <c r="I60" s="356"/>
      <c r="J60" s="356"/>
      <c r="K60" s="351">
        <f t="shared" si="1"/>
        <v>5000</v>
      </c>
      <c r="L60" s="357"/>
      <c r="M60" s="357">
        <f t="shared" ref="M60:M61" si="3">C60</f>
        <v>5000</v>
      </c>
      <c r="N60" s="356"/>
      <c r="O60" s="356"/>
    </row>
    <row r="61" spans="1:15" s="345" customFormat="1" ht="25.5">
      <c r="A61" s="366">
        <v>9</v>
      </c>
      <c r="B61" s="367" t="s">
        <v>1063</v>
      </c>
      <c r="C61" s="354">
        <v>21000</v>
      </c>
      <c r="D61" s="357"/>
      <c r="E61" s="355"/>
      <c r="F61" s="355"/>
      <c r="G61" s="355"/>
      <c r="H61" s="356"/>
      <c r="I61" s="356"/>
      <c r="J61" s="356"/>
      <c r="K61" s="351">
        <f t="shared" si="1"/>
        <v>21000</v>
      </c>
      <c r="L61" s="357"/>
      <c r="M61" s="357">
        <f t="shared" si="3"/>
        <v>21000</v>
      </c>
      <c r="N61" s="356"/>
      <c r="O61" s="356"/>
    </row>
    <row r="62" spans="1:15" s="345" customFormat="1" ht="13.5">
      <c r="A62" s="363" t="s">
        <v>1198</v>
      </c>
      <c r="B62" s="364" t="s">
        <v>944</v>
      </c>
      <c r="C62" s="369">
        <v>369464</v>
      </c>
      <c r="D62" s="357"/>
      <c r="E62" s="355"/>
      <c r="F62" s="355"/>
      <c r="G62" s="355"/>
      <c r="H62" s="356"/>
      <c r="I62" s="356"/>
      <c r="J62" s="356"/>
      <c r="K62" s="360"/>
      <c r="L62" s="360"/>
      <c r="M62" s="357"/>
      <c r="N62" s="356"/>
      <c r="O62" s="356"/>
    </row>
    <row r="63" spans="1:15" s="345" customFormat="1" ht="12.75">
      <c r="A63" s="366">
        <v>1</v>
      </c>
      <c r="B63" s="367" t="s">
        <v>893</v>
      </c>
      <c r="C63" s="361">
        <v>22500</v>
      </c>
      <c r="D63" s="357"/>
      <c r="E63" s="343"/>
      <c r="F63" s="343"/>
      <c r="G63" s="343"/>
      <c r="H63" s="343"/>
      <c r="I63" s="343"/>
      <c r="J63" s="343"/>
      <c r="K63" s="351">
        <f>L63+M63</f>
        <v>22500</v>
      </c>
      <c r="L63" s="351">
        <f>C63</f>
        <v>22500</v>
      </c>
      <c r="M63" s="343"/>
      <c r="N63" s="343"/>
      <c r="O63" s="343"/>
    </row>
    <row r="64" spans="1:15" s="345" customFormat="1" ht="38.25">
      <c r="A64" s="366">
        <v>2</v>
      </c>
      <c r="B64" s="367" t="s">
        <v>897</v>
      </c>
      <c r="C64" s="370">
        <v>5000</v>
      </c>
      <c r="D64" s="357"/>
      <c r="E64" s="355"/>
      <c r="F64" s="355"/>
      <c r="G64" s="357"/>
      <c r="H64" s="356"/>
      <c r="I64" s="356"/>
      <c r="J64" s="356"/>
      <c r="K64" s="351">
        <f t="shared" ref="K64:K90" si="4">L64+M64</f>
        <v>5000</v>
      </c>
      <c r="L64" s="351">
        <f t="shared" ref="L64:L90" si="5">C64</f>
        <v>5000</v>
      </c>
      <c r="M64" s="357"/>
      <c r="N64" s="356"/>
      <c r="O64" s="356"/>
    </row>
    <row r="65" spans="1:15" s="345" customFormat="1" ht="25.5">
      <c r="A65" s="366">
        <v>3</v>
      </c>
      <c r="B65" s="367" t="s">
        <v>895</v>
      </c>
      <c r="C65" s="370">
        <v>5500</v>
      </c>
      <c r="D65" s="357"/>
      <c r="E65" s="355"/>
      <c r="F65" s="355"/>
      <c r="G65" s="357"/>
      <c r="H65" s="356"/>
      <c r="I65" s="356"/>
      <c r="J65" s="356"/>
      <c r="K65" s="351">
        <f t="shared" si="4"/>
        <v>5500</v>
      </c>
      <c r="L65" s="351">
        <f t="shared" si="5"/>
        <v>5500</v>
      </c>
      <c r="M65" s="357"/>
      <c r="N65" s="356"/>
      <c r="O65" s="356"/>
    </row>
    <row r="66" spans="1:15" s="345" customFormat="1" ht="25.5">
      <c r="A66" s="366">
        <v>4</v>
      </c>
      <c r="B66" s="367" t="s">
        <v>896</v>
      </c>
      <c r="C66" s="370">
        <v>6000</v>
      </c>
      <c r="D66" s="357"/>
      <c r="E66" s="355"/>
      <c r="F66" s="355"/>
      <c r="G66" s="357"/>
      <c r="H66" s="356"/>
      <c r="I66" s="356"/>
      <c r="J66" s="356"/>
      <c r="K66" s="351">
        <f t="shared" si="4"/>
        <v>6000</v>
      </c>
      <c r="L66" s="351">
        <f t="shared" si="5"/>
        <v>6000</v>
      </c>
      <c r="M66" s="357"/>
      <c r="N66" s="356"/>
      <c r="O66" s="356"/>
    </row>
    <row r="67" spans="1:15" s="345" customFormat="1" ht="38.25">
      <c r="A67" s="366">
        <v>5</v>
      </c>
      <c r="B67" s="367" t="s">
        <v>894</v>
      </c>
      <c r="C67" s="370">
        <v>7200</v>
      </c>
      <c r="D67" s="357"/>
      <c r="E67" s="355"/>
      <c r="F67" s="355"/>
      <c r="G67" s="357"/>
      <c r="H67" s="356"/>
      <c r="I67" s="356"/>
      <c r="J67" s="356"/>
      <c r="K67" s="351">
        <f t="shared" si="4"/>
        <v>7200</v>
      </c>
      <c r="L67" s="351">
        <f t="shared" si="5"/>
        <v>7200</v>
      </c>
      <c r="M67" s="357"/>
      <c r="N67" s="356"/>
      <c r="O67" s="356"/>
    </row>
    <row r="68" spans="1:15" s="345" customFormat="1" ht="38.25">
      <c r="A68" s="366">
        <v>6</v>
      </c>
      <c r="B68" s="367" t="s">
        <v>898</v>
      </c>
      <c r="C68" s="370">
        <v>11500</v>
      </c>
      <c r="D68" s="357"/>
      <c r="E68" s="355"/>
      <c r="F68" s="355"/>
      <c r="G68" s="357"/>
      <c r="H68" s="356"/>
      <c r="I68" s="356"/>
      <c r="J68" s="356"/>
      <c r="K68" s="351">
        <f t="shared" si="4"/>
        <v>11500</v>
      </c>
      <c r="L68" s="351">
        <f t="shared" si="5"/>
        <v>11500</v>
      </c>
      <c r="M68" s="357"/>
      <c r="N68" s="356"/>
      <c r="O68" s="356"/>
    </row>
    <row r="69" spans="1:15" s="345" customFormat="1" ht="38.25">
      <c r="A69" s="366">
        <v>7</v>
      </c>
      <c r="B69" s="367" t="s">
        <v>1072</v>
      </c>
      <c r="C69" s="370">
        <v>48500</v>
      </c>
      <c r="D69" s="357"/>
      <c r="E69" s="355"/>
      <c r="F69" s="355"/>
      <c r="G69" s="355"/>
      <c r="H69" s="356"/>
      <c r="I69" s="356"/>
      <c r="J69" s="356"/>
      <c r="K69" s="351">
        <f t="shared" si="4"/>
        <v>48500</v>
      </c>
      <c r="L69" s="351">
        <f t="shared" si="5"/>
        <v>48500</v>
      </c>
      <c r="M69" s="357"/>
      <c r="N69" s="343"/>
      <c r="O69" s="356"/>
    </row>
    <row r="70" spans="1:15" s="345" customFormat="1" ht="25.5">
      <c r="A70" s="366">
        <v>8</v>
      </c>
      <c r="B70" s="367" t="s">
        <v>1075</v>
      </c>
      <c r="C70" s="361">
        <v>8000</v>
      </c>
      <c r="D70" s="357"/>
      <c r="E70" s="342"/>
      <c r="F70" s="355"/>
      <c r="G70" s="355"/>
      <c r="H70" s="356"/>
      <c r="I70" s="356"/>
      <c r="J70" s="356"/>
      <c r="K70" s="351">
        <f t="shared" si="4"/>
        <v>8000</v>
      </c>
      <c r="L70" s="351">
        <f t="shared" si="5"/>
        <v>8000</v>
      </c>
      <c r="M70" s="357"/>
      <c r="N70" s="357"/>
      <c r="O70" s="356"/>
    </row>
    <row r="71" spans="1:15" s="345" customFormat="1" ht="25.5">
      <c r="A71" s="366">
        <v>9</v>
      </c>
      <c r="B71" s="367" t="s">
        <v>1077</v>
      </c>
      <c r="C71" s="354">
        <v>10000</v>
      </c>
      <c r="D71" s="357"/>
      <c r="E71" s="354"/>
      <c r="F71" s="355"/>
      <c r="G71" s="355"/>
      <c r="H71" s="356"/>
      <c r="I71" s="356"/>
      <c r="J71" s="356"/>
      <c r="K71" s="351">
        <f t="shared" si="4"/>
        <v>10000</v>
      </c>
      <c r="L71" s="351">
        <f t="shared" si="5"/>
        <v>10000</v>
      </c>
      <c r="M71" s="357"/>
      <c r="N71" s="357"/>
      <c r="O71" s="356"/>
    </row>
    <row r="72" spans="1:15" s="345" customFormat="1" ht="25.5">
      <c r="A72" s="366">
        <v>10</v>
      </c>
      <c r="B72" s="367" t="s">
        <v>1080</v>
      </c>
      <c r="C72" s="361">
        <v>14000</v>
      </c>
      <c r="D72" s="357"/>
      <c r="E72" s="355"/>
      <c r="F72" s="355"/>
      <c r="G72" s="355"/>
      <c r="H72" s="356"/>
      <c r="I72" s="356"/>
      <c r="J72" s="356"/>
      <c r="K72" s="351">
        <f t="shared" si="4"/>
        <v>14000</v>
      </c>
      <c r="L72" s="351">
        <f t="shared" si="5"/>
        <v>14000</v>
      </c>
      <c r="M72" s="357"/>
      <c r="N72" s="357"/>
      <c r="O72" s="356"/>
    </row>
    <row r="73" spans="1:15" s="345" customFormat="1" ht="25.5">
      <c r="A73" s="366">
        <v>11</v>
      </c>
      <c r="B73" s="367" t="s">
        <v>1083</v>
      </c>
      <c r="C73" s="371">
        <v>3000</v>
      </c>
      <c r="D73" s="351"/>
      <c r="E73" s="343"/>
      <c r="F73" s="343"/>
      <c r="G73" s="343"/>
      <c r="H73" s="343"/>
      <c r="I73" s="343"/>
      <c r="J73" s="343"/>
      <c r="K73" s="351">
        <f t="shared" si="4"/>
        <v>3000</v>
      </c>
      <c r="L73" s="351">
        <f t="shared" si="5"/>
        <v>3000</v>
      </c>
      <c r="M73" s="343"/>
      <c r="N73" s="357"/>
      <c r="O73" s="343"/>
    </row>
    <row r="74" spans="1:15" s="345" customFormat="1" ht="25.5">
      <c r="A74" s="366">
        <v>12</v>
      </c>
      <c r="B74" s="367" t="s">
        <v>1085</v>
      </c>
      <c r="C74" s="361">
        <v>18000</v>
      </c>
      <c r="D74" s="356"/>
      <c r="E74" s="355"/>
      <c r="F74" s="355"/>
      <c r="G74" s="355"/>
      <c r="H74" s="356"/>
      <c r="I74" s="356"/>
      <c r="J74" s="356"/>
      <c r="K74" s="351">
        <f t="shared" si="4"/>
        <v>18000</v>
      </c>
      <c r="L74" s="351">
        <f t="shared" si="5"/>
        <v>18000</v>
      </c>
      <c r="M74" s="357"/>
      <c r="N74" s="357"/>
      <c r="O74" s="356"/>
    </row>
    <row r="75" spans="1:15" s="345" customFormat="1" ht="25.5">
      <c r="A75" s="366">
        <v>13</v>
      </c>
      <c r="B75" s="367" t="s">
        <v>1087</v>
      </c>
      <c r="C75" s="371">
        <v>20000</v>
      </c>
      <c r="D75" s="356"/>
      <c r="E75" s="355"/>
      <c r="F75" s="355"/>
      <c r="G75" s="355"/>
      <c r="H75" s="356"/>
      <c r="I75" s="356"/>
      <c r="J75" s="356"/>
      <c r="K75" s="351">
        <f t="shared" si="4"/>
        <v>20000</v>
      </c>
      <c r="L75" s="351">
        <f t="shared" si="5"/>
        <v>20000</v>
      </c>
      <c r="M75" s="357"/>
      <c r="N75" s="357"/>
      <c r="O75" s="356"/>
    </row>
    <row r="76" spans="1:15" s="345" customFormat="1" ht="25.5">
      <c r="A76" s="366">
        <v>14</v>
      </c>
      <c r="B76" s="367" t="s">
        <v>1090</v>
      </c>
      <c r="C76" s="371">
        <v>20000</v>
      </c>
      <c r="D76" s="356"/>
      <c r="E76" s="355"/>
      <c r="F76" s="355"/>
      <c r="G76" s="355"/>
      <c r="H76" s="356"/>
      <c r="I76" s="356"/>
      <c r="J76" s="356"/>
      <c r="K76" s="351">
        <f t="shared" si="4"/>
        <v>20000</v>
      </c>
      <c r="L76" s="351">
        <f t="shared" si="5"/>
        <v>20000</v>
      </c>
      <c r="M76" s="357"/>
      <c r="N76" s="357"/>
      <c r="O76" s="356"/>
    </row>
    <row r="77" spans="1:15" s="345" customFormat="1" ht="25.5">
      <c r="A77" s="366">
        <v>15</v>
      </c>
      <c r="B77" s="367" t="s">
        <v>900</v>
      </c>
      <c r="C77" s="371">
        <v>10000</v>
      </c>
      <c r="D77" s="356"/>
      <c r="E77" s="355"/>
      <c r="F77" s="355"/>
      <c r="G77" s="355"/>
      <c r="H77" s="356"/>
      <c r="I77" s="356"/>
      <c r="J77" s="357"/>
      <c r="K77" s="351">
        <f t="shared" si="4"/>
        <v>10000</v>
      </c>
      <c r="L77" s="351">
        <f t="shared" si="5"/>
        <v>10000</v>
      </c>
      <c r="M77" s="357"/>
      <c r="N77" s="356"/>
      <c r="O77" s="356"/>
    </row>
    <row r="78" spans="1:15" s="345" customFormat="1" ht="51">
      <c r="A78" s="366">
        <v>16</v>
      </c>
      <c r="B78" s="367" t="s">
        <v>1093</v>
      </c>
      <c r="C78" s="371">
        <v>3500</v>
      </c>
      <c r="D78" s="351"/>
      <c r="E78" s="343"/>
      <c r="F78" s="343"/>
      <c r="G78" s="343"/>
      <c r="H78" s="343"/>
      <c r="I78" s="343"/>
      <c r="J78" s="343"/>
      <c r="K78" s="351">
        <f t="shared" si="4"/>
        <v>3500</v>
      </c>
      <c r="L78" s="351">
        <f t="shared" si="5"/>
        <v>3500</v>
      </c>
      <c r="M78" s="343"/>
      <c r="N78" s="343"/>
      <c r="O78" s="343"/>
    </row>
    <row r="79" spans="1:15" s="345" customFormat="1" ht="38.25">
      <c r="A79" s="366">
        <v>17</v>
      </c>
      <c r="B79" s="367" t="s">
        <v>1095</v>
      </c>
      <c r="C79" s="361">
        <v>10000</v>
      </c>
      <c r="D79" s="356"/>
      <c r="E79" s="355"/>
      <c r="F79" s="357"/>
      <c r="G79" s="355"/>
      <c r="H79" s="356"/>
      <c r="I79" s="356"/>
      <c r="J79" s="356"/>
      <c r="K79" s="351">
        <f t="shared" si="4"/>
        <v>10000</v>
      </c>
      <c r="L79" s="351">
        <f t="shared" si="5"/>
        <v>10000</v>
      </c>
      <c r="M79" s="357"/>
      <c r="N79" s="357"/>
      <c r="O79" s="356"/>
    </row>
    <row r="80" spans="1:15" s="345" customFormat="1" ht="25.5">
      <c r="A80" s="366">
        <v>18</v>
      </c>
      <c r="B80" s="367" t="s">
        <v>1098</v>
      </c>
      <c r="C80" s="361">
        <v>10000</v>
      </c>
      <c r="D80" s="356"/>
      <c r="E80" s="355"/>
      <c r="F80" s="357"/>
      <c r="G80" s="355"/>
      <c r="H80" s="356"/>
      <c r="I80" s="356"/>
      <c r="J80" s="356"/>
      <c r="K80" s="351">
        <f t="shared" si="4"/>
        <v>10000</v>
      </c>
      <c r="L80" s="351">
        <f t="shared" si="5"/>
        <v>10000</v>
      </c>
      <c r="M80" s="357"/>
      <c r="N80" s="356"/>
      <c r="O80" s="356"/>
    </row>
    <row r="81" spans="1:15" s="345" customFormat="1" ht="25.5">
      <c r="A81" s="366">
        <v>19</v>
      </c>
      <c r="B81" s="367" t="s">
        <v>1101</v>
      </c>
      <c r="C81" s="361">
        <v>8500</v>
      </c>
      <c r="D81" s="356"/>
      <c r="E81" s="355"/>
      <c r="F81" s="357"/>
      <c r="G81" s="355"/>
      <c r="H81" s="356"/>
      <c r="I81" s="356"/>
      <c r="J81" s="356"/>
      <c r="K81" s="351">
        <f t="shared" si="4"/>
        <v>8500</v>
      </c>
      <c r="L81" s="351">
        <f t="shared" si="5"/>
        <v>8500</v>
      </c>
      <c r="M81" s="357"/>
      <c r="N81" s="356"/>
      <c r="O81" s="356"/>
    </row>
    <row r="82" spans="1:15" s="345" customFormat="1" ht="25.5">
      <c r="A82" s="366">
        <v>20</v>
      </c>
      <c r="B82" s="367" t="s">
        <v>1104</v>
      </c>
      <c r="C82" s="361">
        <v>22000</v>
      </c>
      <c r="D82" s="356"/>
      <c r="E82" s="355"/>
      <c r="F82" s="357"/>
      <c r="G82" s="355"/>
      <c r="H82" s="356"/>
      <c r="I82" s="356"/>
      <c r="J82" s="356"/>
      <c r="K82" s="351">
        <f t="shared" si="4"/>
        <v>22000</v>
      </c>
      <c r="L82" s="351">
        <f t="shared" si="5"/>
        <v>22000</v>
      </c>
      <c r="M82" s="357"/>
      <c r="N82" s="356"/>
      <c r="O82" s="356"/>
    </row>
    <row r="83" spans="1:15" s="345" customFormat="1" ht="25.5">
      <c r="A83" s="366">
        <v>21</v>
      </c>
      <c r="B83" s="367" t="s">
        <v>1107</v>
      </c>
      <c r="C83" s="361">
        <v>4000</v>
      </c>
      <c r="D83" s="356"/>
      <c r="E83" s="355"/>
      <c r="F83" s="357"/>
      <c r="G83" s="355"/>
      <c r="H83" s="356"/>
      <c r="I83" s="356"/>
      <c r="J83" s="356"/>
      <c r="K83" s="351">
        <f t="shared" si="4"/>
        <v>4000</v>
      </c>
      <c r="L83" s="351">
        <f t="shared" si="5"/>
        <v>4000</v>
      </c>
      <c r="M83" s="357"/>
      <c r="N83" s="356"/>
      <c r="O83" s="356"/>
    </row>
    <row r="84" spans="1:15" s="345" customFormat="1" ht="25.5">
      <c r="A84" s="366">
        <v>22</v>
      </c>
      <c r="B84" s="367" t="s">
        <v>1110</v>
      </c>
      <c r="C84" s="361">
        <v>18500</v>
      </c>
      <c r="D84" s="351"/>
      <c r="E84" s="343"/>
      <c r="F84" s="372"/>
      <c r="G84" s="343"/>
      <c r="H84" s="343"/>
      <c r="I84" s="343"/>
      <c r="J84" s="343"/>
      <c r="K84" s="351">
        <f t="shared" si="4"/>
        <v>18500</v>
      </c>
      <c r="L84" s="351">
        <f t="shared" si="5"/>
        <v>18500</v>
      </c>
      <c r="M84" s="343"/>
      <c r="N84" s="343"/>
      <c r="O84" s="343"/>
    </row>
    <row r="85" spans="1:15" s="345" customFormat="1" ht="51">
      <c r="A85" s="366">
        <v>23</v>
      </c>
      <c r="B85" s="367" t="s">
        <v>1113</v>
      </c>
      <c r="C85" s="361">
        <v>30764</v>
      </c>
      <c r="D85" s="356"/>
      <c r="E85" s="355"/>
      <c r="F85" s="357"/>
      <c r="G85" s="355"/>
      <c r="H85" s="356"/>
      <c r="I85" s="356"/>
      <c r="J85" s="356"/>
      <c r="K85" s="351">
        <f t="shared" si="4"/>
        <v>30764</v>
      </c>
      <c r="L85" s="351">
        <f t="shared" si="5"/>
        <v>30764</v>
      </c>
      <c r="M85" s="357"/>
      <c r="N85" s="356"/>
      <c r="O85" s="356"/>
    </row>
    <row r="86" spans="1:15" s="345" customFormat="1" ht="25.5">
      <c r="A86" s="366">
        <v>24</v>
      </c>
      <c r="B86" s="367" t="s">
        <v>1116</v>
      </c>
      <c r="C86" s="373">
        <v>6500</v>
      </c>
      <c r="D86" s="356"/>
      <c r="E86" s="355"/>
      <c r="F86" s="357"/>
      <c r="G86" s="355"/>
      <c r="H86" s="356"/>
      <c r="I86" s="356"/>
      <c r="J86" s="356"/>
      <c r="K86" s="351">
        <f t="shared" si="4"/>
        <v>6500</v>
      </c>
      <c r="L86" s="351">
        <f t="shared" si="5"/>
        <v>6500</v>
      </c>
      <c r="M86" s="357"/>
      <c r="N86" s="356"/>
      <c r="O86" s="356"/>
    </row>
    <row r="87" spans="1:15" s="345" customFormat="1" ht="25.5">
      <c r="A87" s="366">
        <v>25</v>
      </c>
      <c r="B87" s="367" t="s">
        <v>1119</v>
      </c>
      <c r="C87" s="361">
        <v>20000</v>
      </c>
      <c r="D87" s="356"/>
      <c r="E87" s="355"/>
      <c r="F87" s="357"/>
      <c r="G87" s="355"/>
      <c r="H87" s="356"/>
      <c r="I87" s="356"/>
      <c r="J87" s="356"/>
      <c r="K87" s="351">
        <f t="shared" si="4"/>
        <v>20000</v>
      </c>
      <c r="L87" s="351">
        <f t="shared" si="5"/>
        <v>20000</v>
      </c>
      <c r="M87" s="357"/>
      <c r="N87" s="356"/>
      <c r="O87" s="356"/>
    </row>
    <row r="88" spans="1:15" s="345" customFormat="1" ht="25.5">
      <c r="A88" s="366">
        <v>26</v>
      </c>
      <c r="B88" s="367" t="s">
        <v>1122</v>
      </c>
      <c r="C88" s="373">
        <v>6000</v>
      </c>
      <c r="D88" s="356"/>
      <c r="E88" s="355"/>
      <c r="F88" s="343"/>
      <c r="G88" s="355"/>
      <c r="H88" s="356"/>
      <c r="I88" s="356"/>
      <c r="J88" s="356"/>
      <c r="K88" s="351">
        <f t="shared" si="4"/>
        <v>6000</v>
      </c>
      <c r="L88" s="351">
        <f t="shared" si="5"/>
        <v>6000</v>
      </c>
      <c r="M88" s="357"/>
      <c r="N88" s="356"/>
      <c r="O88" s="356"/>
    </row>
    <row r="89" spans="1:15" s="345" customFormat="1" ht="25.5">
      <c r="A89" s="366">
        <v>27</v>
      </c>
      <c r="B89" s="367" t="s">
        <v>1124</v>
      </c>
      <c r="C89" s="361">
        <v>10500</v>
      </c>
      <c r="D89" s="356"/>
      <c r="E89" s="355"/>
      <c r="F89" s="357"/>
      <c r="G89" s="355"/>
      <c r="H89" s="356"/>
      <c r="I89" s="356"/>
      <c r="J89" s="356"/>
      <c r="K89" s="351">
        <f t="shared" si="4"/>
        <v>10500</v>
      </c>
      <c r="L89" s="351">
        <f t="shared" si="5"/>
        <v>10500</v>
      </c>
      <c r="M89" s="357"/>
      <c r="N89" s="356"/>
      <c r="O89" s="356"/>
    </row>
    <row r="90" spans="1:15" s="345" customFormat="1" ht="25.5">
      <c r="A90" s="366">
        <v>28</v>
      </c>
      <c r="B90" s="367" t="s">
        <v>1126</v>
      </c>
      <c r="C90" s="361">
        <v>10000</v>
      </c>
      <c r="D90" s="356"/>
      <c r="E90" s="355"/>
      <c r="F90" s="355"/>
      <c r="G90" s="357"/>
      <c r="H90" s="356"/>
      <c r="I90" s="356"/>
      <c r="J90" s="356"/>
      <c r="K90" s="351">
        <f t="shared" si="4"/>
        <v>10000</v>
      </c>
      <c r="L90" s="351">
        <f t="shared" si="5"/>
        <v>10000</v>
      </c>
      <c r="M90" s="357"/>
      <c r="N90" s="356"/>
      <c r="O90" s="356"/>
    </row>
    <row r="91" spans="1:15" s="345" customFormat="1" ht="13.5">
      <c r="A91" s="363" t="s">
        <v>1199</v>
      </c>
      <c r="B91" s="364" t="s">
        <v>995</v>
      </c>
      <c r="C91" s="374">
        <v>33600</v>
      </c>
      <c r="D91" s="355"/>
      <c r="E91" s="355"/>
      <c r="F91" s="355"/>
      <c r="G91" s="355"/>
      <c r="H91" s="356"/>
      <c r="I91" s="357"/>
      <c r="J91" s="356"/>
      <c r="K91" s="357"/>
      <c r="L91" s="357"/>
      <c r="M91" s="357"/>
      <c r="N91" s="356"/>
      <c r="O91" s="356"/>
    </row>
    <row r="92" spans="1:15" s="345" customFormat="1" ht="25.5">
      <c r="A92" s="366">
        <v>1</v>
      </c>
      <c r="B92" s="367" t="s">
        <v>1128</v>
      </c>
      <c r="C92" s="373">
        <v>6000</v>
      </c>
      <c r="D92" s="355"/>
      <c r="E92" s="355"/>
      <c r="F92" s="355"/>
      <c r="G92" s="355"/>
      <c r="H92" s="356"/>
      <c r="I92" s="357"/>
      <c r="J92" s="356"/>
      <c r="K92" s="368"/>
      <c r="L92" s="357"/>
      <c r="M92" s="357"/>
      <c r="N92" s="357">
        <f>C92</f>
        <v>6000</v>
      </c>
      <c r="O92" s="356"/>
    </row>
    <row r="93" spans="1:15" s="345" customFormat="1" ht="25.5">
      <c r="A93" s="366">
        <v>2</v>
      </c>
      <c r="B93" s="367" t="s">
        <v>1130</v>
      </c>
      <c r="C93" s="361">
        <v>9000</v>
      </c>
      <c r="D93" s="355"/>
      <c r="E93" s="355"/>
      <c r="F93" s="355"/>
      <c r="G93" s="355"/>
      <c r="H93" s="356"/>
      <c r="I93" s="357"/>
      <c r="J93" s="356"/>
      <c r="K93" s="343"/>
      <c r="L93" s="343"/>
      <c r="M93" s="343"/>
      <c r="N93" s="357">
        <f t="shared" ref="N93:N94" si="6">C93</f>
        <v>9000</v>
      </c>
      <c r="O93" s="356"/>
    </row>
    <row r="94" spans="1:15" s="345" customFormat="1" ht="51">
      <c r="A94" s="366">
        <v>3</v>
      </c>
      <c r="B94" s="367" t="s">
        <v>1133</v>
      </c>
      <c r="C94" s="361">
        <v>18600</v>
      </c>
      <c r="D94" s="355"/>
      <c r="E94" s="357"/>
      <c r="F94" s="355"/>
      <c r="G94" s="355"/>
      <c r="H94" s="356"/>
      <c r="I94" s="356"/>
      <c r="J94" s="356"/>
      <c r="K94" s="343"/>
      <c r="L94" s="343"/>
      <c r="M94" s="343"/>
      <c r="N94" s="357">
        <f t="shared" si="6"/>
        <v>18600</v>
      </c>
      <c r="O94" s="356"/>
    </row>
    <row r="95" spans="1:15" s="345" customFormat="1" ht="13.5">
      <c r="A95" s="363" t="s">
        <v>1200</v>
      </c>
      <c r="B95" s="364" t="s">
        <v>1136</v>
      </c>
      <c r="C95" s="365">
        <v>110500</v>
      </c>
      <c r="D95" s="355"/>
      <c r="E95" s="355"/>
      <c r="F95" s="355"/>
      <c r="G95" s="355"/>
      <c r="H95" s="356"/>
      <c r="I95" s="356"/>
      <c r="J95" s="356"/>
      <c r="K95" s="357"/>
      <c r="L95" s="357"/>
      <c r="M95" s="357"/>
      <c r="N95" s="356"/>
      <c r="O95" s="356"/>
    </row>
    <row r="96" spans="1:15" s="345" customFormat="1" ht="25.5">
      <c r="A96" s="366">
        <v>1</v>
      </c>
      <c r="B96" s="367" t="s">
        <v>1137</v>
      </c>
      <c r="C96" s="361">
        <v>11500</v>
      </c>
      <c r="D96" s="355"/>
      <c r="E96" s="355"/>
      <c r="F96" s="355"/>
      <c r="G96" s="355"/>
      <c r="H96" s="356"/>
      <c r="I96" s="356"/>
      <c r="J96" s="356"/>
      <c r="K96" s="357"/>
      <c r="L96" s="357"/>
      <c r="M96" s="357"/>
      <c r="N96" s="356"/>
      <c r="O96" s="357">
        <f>C96</f>
        <v>11500</v>
      </c>
    </row>
    <row r="97" spans="1:15" s="345" customFormat="1" ht="38.25">
      <c r="A97" s="366">
        <v>2</v>
      </c>
      <c r="B97" s="367" t="s">
        <v>1139</v>
      </c>
      <c r="C97" s="361">
        <v>8000</v>
      </c>
      <c r="D97" s="355"/>
      <c r="E97" s="355"/>
      <c r="F97" s="355"/>
      <c r="G97" s="355"/>
      <c r="H97" s="356"/>
      <c r="I97" s="356"/>
      <c r="J97" s="356"/>
      <c r="K97" s="357"/>
      <c r="L97" s="357"/>
      <c r="M97" s="357"/>
      <c r="N97" s="356"/>
      <c r="O97" s="357">
        <f t="shared" ref="O97:O101" si="7">C97</f>
        <v>8000</v>
      </c>
    </row>
    <row r="98" spans="1:15" s="345" customFormat="1" ht="25.5">
      <c r="A98" s="366">
        <v>3</v>
      </c>
      <c r="B98" s="367" t="s">
        <v>1141</v>
      </c>
      <c r="C98" s="354">
        <v>7000</v>
      </c>
      <c r="D98" s="355"/>
      <c r="E98" s="355"/>
      <c r="F98" s="355"/>
      <c r="G98" s="355"/>
      <c r="H98" s="356"/>
      <c r="I98" s="356"/>
      <c r="J98" s="356"/>
      <c r="K98" s="357"/>
      <c r="L98" s="357"/>
      <c r="M98" s="357"/>
      <c r="N98" s="356"/>
      <c r="O98" s="357">
        <f t="shared" si="7"/>
        <v>7000</v>
      </c>
    </row>
    <row r="99" spans="1:15" s="345" customFormat="1" ht="12.75">
      <c r="A99" s="366">
        <v>4</v>
      </c>
      <c r="B99" s="367" t="s">
        <v>1143</v>
      </c>
      <c r="C99" s="354">
        <v>9000</v>
      </c>
      <c r="D99" s="355"/>
      <c r="E99" s="355"/>
      <c r="F99" s="355"/>
      <c r="G99" s="355"/>
      <c r="H99" s="356"/>
      <c r="I99" s="356"/>
      <c r="J99" s="357"/>
      <c r="K99" s="357"/>
      <c r="L99" s="357"/>
      <c r="M99" s="357"/>
      <c r="N99" s="356"/>
      <c r="O99" s="357">
        <f t="shared" si="7"/>
        <v>9000</v>
      </c>
    </row>
    <row r="100" spans="1:15" s="345" customFormat="1" ht="25.5">
      <c r="A100" s="366">
        <v>5</v>
      </c>
      <c r="B100" s="367" t="s">
        <v>1145</v>
      </c>
      <c r="C100" s="354">
        <v>10000</v>
      </c>
      <c r="D100" s="355"/>
      <c r="E100" s="357"/>
      <c r="F100" s="355"/>
      <c r="G100" s="355"/>
      <c r="H100" s="356"/>
      <c r="I100" s="356"/>
      <c r="J100" s="356"/>
      <c r="K100" s="357"/>
      <c r="L100" s="357"/>
      <c r="M100" s="357"/>
      <c r="N100" s="356"/>
      <c r="O100" s="357">
        <f t="shared" si="7"/>
        <v>10000</v>
      </c>
    </row>
    <row r="101" spans="1:15" s="345" customFormat="1" ht="25.5">
      <c r="A101" s="366">
        <v>6</v>
      </c>
      <c r="B101" s="367" t="s">
        <v>1147</v>
      </c>
      <c r="C101" s="354">
        <v>65000</v>
      </c>
      <c r="D101" s="355"/>
      <c r="E101" s="357"/>
      <c r="F101" s="355"/>
      <c r="G101" s="355"/>
      <c r="H101" s="356"/>
      <c r="I101" s="356"/>
      <c r="J101" s="356"/>
      <c r="K101" s="357"/>
      <c r="L101" s="357"/>
      <c r="M101" s="357"/>
      <c r="N101" s="356"/>
      <c r="O101" s="357">
        <f t="shared" si="7"/>
        <v>65000</v>
      </c>
    </row>
    <row r="102" spans="1:15" s="345" customFormat="1" ht="12.75">
      <c r="A102" s="349">
        <v>4</v>
      </c>
      <c r="B102" s="350" t="s">
        <v>1201</v>
      </c>
      <c r="C102" s="375">
        <v>411000</v>
      </c>
      <c r="D102" s="355"/>
      <c r="E102" s="355"/>
      <c r="F102" s="355"/>
      <c r="G102" s="355"/>
      <c r="H102" s="357"/>
      <c r="I102" s="356"/>
      <c r="J102" s="356"/>
      <c r="K102" s="357"/>
      <c r="L102" s="357"/>
      <c r="M102" s="357"/>
      <c r="N102" s="368">
        <f>C102</f>
        <v>411000</v>
      </c>
      <c r="O102" s="356"/>
    </row>
    <row r="103" spans="1:15" s="345" customFormat="1" ht="12.75">
      <c r="A103" s="346" t="s">
        <v>15</v>
      </c>
      <c r="B103" s="347" t="s">
        <v>1202</v>
      </c>
      <c r="C103" s="376">
        <v>257500</v>
      </c>
      <c r="D103" s="377"/>
      <c r="E103" s="377"/>
      <c r="F103" s="377"/>
      <c r="G103" s="377"/>
      <c r="H103" s="378"/>
      <c r="I103" s="379"/>
      <c r="J103" s="378"/>
      <c r="K103" s="379"/>
      <c r="L103" s="379"/>
      <c r="M103" s="379"/>
      <c r="N103" s="377"/>
      <c r="O103" s="378"/>
    </row>
    <row r="104" spans="1:15" s="345" customFormat="1" ht="12.75">
      <c r="A104" s="349">
        <v>1</v>
      </c>
      <c r="B104" s="350" t="s">
        <v>1203</v>
      </c>
      <c r="C104" s="375">
        <v>135000</v>
      </c>
      <c r="D104" s="355"/>
      <c r="E104" s="355"/>
      <c r="F104" s="355"/>
      <c r="G104" s="357"/>
      <c r="H104" s="356"/>
      <c r="I104" s="356"/>
      <c r="J104" s="356"/>
      <c r="K104" s="357"/>
      <c r="L104" s="357"/>
      <c r="M104" s="357"/>
      <c r="N104" s="355"/>
      <c r="O104" s="356"/>
    </row>
    <row r="105" spans="1:15" s="345" customFormat="1" ht="13.5">
      <c r="A105" s="363" t="s">
        <v>28</v>
      </c>
      <c r="B105" s="364" t="s">
        <v>1204</v>
      </c>
      <c r="C105" s="365">
        <v>100000</v>
      </c>
      <c r="D105" s="355"/>
      <c r="E105" s="355"/>
      <c r="F105" s="355"/>
      <c r="G105" s="357"/>
      <c r="H105" s="356"/>
      <c r="I105" s="356"/>
      <c r="J105" s="356"/>
      <c r="K105" s="357"/>
      <c r="L105" s="357"/>
      <c r="M105" s="357"/>
      <c r="N105" s="355"/>
      <c r="O105" s="356"/>
    </row>
    <row r="106" spans="1:15" s="345" customFormat="1" ht="12.75">
      <c r="A106" s="366"/>
      <c r="B106" s="380" t="s">
        <v>1205</v>
      </c>
      <c r="C106" s="361"/>
      <c r="D106" s="356"/>
      <c r="E106" s="355"/>
      <c r="F106" s="355"/>
      <c r="G106" s="357"/>
      <c r="H106" s="356"/>
      <c r="I106" s="356"/>
      <c r="J106" s="356"/>
      <c r="K106" s="342"/>
      <c r="L106" s="343"/>
      <c r="M106" s="342"/>
      <c r="N106" s="356"/>
      <c r="O106" s="357"/>
    </row>
    <row r="107" spans="1:15" s="345" customFormat="1" ht="25.5">
      <c r="A107" s="366">
        <v>1</v>
      </c>
      <c r="B107" s="367" t="s">
        <v>1206</v>
      </c>
      <c r="C107" s="361">
        <v>5000</v>
      </c>
      <c r="D107" s="357">
        <f>C107</f>
        <v>5000</v>
      </c>
      <c r="E107" s="355"/>
      <c r="F107" s="355"/>
      <c r="G107" s="357"/>
      <c r="H107" s="356"/>
      <c r="I107" s="356"/>
      <c r="J107" s="356"/>
      <c r="K107" s="361"/>
      <c r="L107" s="357"/>
      <c r="M107" s="361"/>
      <c r="N107" s="356"/>
      <c r="O107" s="356"/>
    </row>
    <row r="108" spans="1:15" s="345" customFormat="1" ht="25.5">
      <c r="A108" s="366">
        <v>2</v>
      </c>
      <c r="B108" s="367" t="s">
        <v>1208</v>
      </c>
      <c r="C108" s="361">
        <v>5000</v>
      </c>
      <c r="D108" s="357">
        <f t="shared" ref="D108:D114" si="8">C108</f>
        <v>5000</v>
      </c>
      <c r="E108" s="355"/>
      <c r="F108" s="355"/>
      <c r="G108" s="357"/>
      <c r="H108" s="356"/>
      <c r="I108" s="356"/>
      <c r="J108" s="356"/>
      <c r="K108" s="361"/>
      <c r="L108" s="357"/>
      <c r="M108" s="361"/>
      <c r="N108" s="356"/>
      <c r="O108" s="356"/>
    </row>
    <row r="109" spans="1:15" s="345" customFormat="1" ht="12.75">
      <c r="A109" s="366">
        <v>3</v>
      </c>
      <c r="B109" s="367" t="s">
        <v>1210</v>
      </c>
      <c r="C109" s="361">
        <v>10000</v>
      </c>
      <c r="D109" s="357">
        <f t="shared" si="8"/>
        <v>10000</v>
      </c>
      <c r="E109" s="357"/>
      <c r="F109" s="355"/>
      <c r="G109" s="355"/>
      <c r="H109" s="356"/>
      <c r="I109" s="356"/>
      <c r="J109" s="356"/>
      <c r="K109" s="357"/>
      <c r="L109" s="357"/>
      <c r="M109" s="357"/>
      <c r="N109" s="356"/>
      <c r="O109" s="356"/>
    </row>
    <row r="110" spans="1:15" s="345" customFormat="1" ht="12.75">
      <c r="A110" s="366">
        <v>4</v>
      </c>
      <c r="B110" s="367" t="s">
        <v>1212</v>
      </c>
      <c r="C110" s="361">
        <v>18000</v>
      </c>
      <c r="D110" s="357">
        <f t="shared" si="8"/>
        <v>18000</v>
      </c>
      <c r="E110" s="357"/>
      <c r="F110" s="355"/>
      <c r="G110" s="355"/>
      <c r="H110" s="356"/>
      <c r="I110" s="356"/>
      <c r="J110" s="356"/>
      <c r="K110" s="357"/>
      <c r="L110" s="357"/>
      <c r="M110" s="357"/>
      <c r="N110" s="356"/>
      <c r="O110" s="356"/>
    </row>
    <row r="111" spans="1:15" s="345" customFormat="1" ht="12.75">
      <c r="A111" s="366"/>
      <c r="B111" s="380" t="s">
        <v>1214</v>
      </c>
      <c r="C111" s="381"/>
      <c r="D111" s="357">
        <f t="shared" si="8"/>
        <v>0</v>
      </c>
      <c r="E111" s="357"/>
      <c r="F111" s="355"/>
      <c r="G111" s="355"/>
      <c r="H111" s="356"/>
      <c r="I111" s="356"/>
      <c r="J111" s="356"/>
      <c r="K111" s="357"/>
      <c r="L111" s="357"/>
      <c r="M111" s="357"/>
      <c r="N111" s="356"/>
      <c r="O111" s="356"/>
    </row>
    <row r="112" spans="1:15" s="345" customFormat="1" ht="38.25">
      <c r="A112" s="366">
        <v>1</v>
      </c>
      <c r="B112" s="367" t="s">
        <v>1215</v>
      </c>
      <c r="C112" s="381">
        <v>5000</v>
      </c>
      <c r="D112" s="357">
        <f t="shared" si="8"/>
        <v>5000</v>
      </c>
      <c r="E112" s="357"/>
      <c r="F112" s="355"/>
      <c r="G112" s="355"/>
      <c r="H112" s="356"/>
      <c r="I112" s="356"/>
      <c r="J112" s="356"/>
      <c r="K112" s="357"/>
      <c r="L112" s="357"/>
      <c r="M112" s="357"/>
      <c r="N112" s="356"/>
      <c r="O112" s="356"/>
    </row>
    <row r="113" spans="1:15" s="345" customFormat="1" ht="12.75">
      <c r="A113" s="366">
        <v>2</v>
      </c>
      <c r="B113" s="367" t="s">
        <v>1217</v>
      </c>
      <c r="C113" s="381">
        <v>2000</v>
      </c>
      <c r="D113" s="357">
        <f t="shared" si="8"/>
        <v>2000</v>
      </c>
      <c r="E113" s="355"/>
      <c r="F113" s="355"/>
      <c r="G113" s="355"/>
      <c r="H113" s="356"/>
      <c r="I113" s="356"/>
      <c r="J113" s="356"/>
      <c r="K113" s="357"/>
      <c r="L113" s="357"/>
      <c r="M113" s="357"/>
      <c r="N113" s="356"/>
      <c r="O113" s="356"/>
    </row>
    <row r="114" spans="1:15" s="345" customFormat="1" ht="25.5">
      <c r="A114" s="366"/>
      <c r="B114" s="367" t="s">
        <v>1219</v>
      </c>
      <c r="C114" s="361">
        <v>55000</v>
      </c>
      <c r="D114" s="357">
        <f t="shared" si="8"/>
        <v>55000</v>
      </c>
      <c r="E114" s="355"/>
      <c r="F114" s="355"/>
      <c r="G114" s="355"/>
      <c r="H114" s="356"/>
      <c r="I114" s="356"/>
      <c r="J114" s="356"/>
      <c r="K114" s="357"/>
      <c r="L114" s="357"/>
      <c r="M114" s="357"/>
      <c r="N114" s="356"/>
      <c r="O114" s="356"/>
    </row>
    <row r="115" spans="1:15" s="345" customFormat="1" ht="27">
      <c r="A115" s="363" t="s">
        <v>29</v>
      </c>
      <c r="B115" s="364" t="s">
        <v>1221</v>
      </c>
      <c r="C115" s="365">
        <v>35000</v>
      </c>
      <c r="D115" s="357"/>
      <c r="E115" s="355"/>
      <c r="F115" s="355"/>
      <c r="G115" s="355"/>
      <c r="H115" s="356"/>
      <c r="I115" s="356"/>
      <c r="J115" s="356"/>
      <c r="K115" s="357"/>
      <c r="L115" s="357"/>
      <c r="M115" s="357"/>
      <c r="N115" s="356"/>
      <c r="O115" s="356"/>
    </row>
    <row r="116" spans="1:15" s="345" customFormat="1" ht="12.75">
      <c r="A116" s="382"/>
      <c r="B116" s="380" t="s">
        <v>1222</v>
      </c>
      <c r="C116" s="342"/>
      <c r="D116" s="357"/>
      <c r="E116" s="355"/>
      <c r="F116" s="355"/>
      <c r="G116" s="355"/>
      <c r="H116" s="356"/>
      <c r="I116" s="356"/>
      <c r="J116" s="356"/>
      <c r="K116" s="357"/>
      <c r="L116" s="357"/>
      <c r="M116" s="357"/>
      <c r="N116" s="356"/>
      <c r="O116" s="356"/>
    </row>
    <row r="117" spans="1:15" s="345" customFormat="1" ht="25.5">
      <c r="A117" s="366">
        <v>1</v>
      </c>
      <c r="B117" s="367" t="s">
        <v>1223</v>
      </c>
      <c r="C117" s="361">
        <v>900</v>
      </c>
      <c r="D117" s="357">
        <f>C117</f>
        <v>900</v>
      </c>
      <c r="E117" s="355"/>
      <c r="F117" s="355"/>
      <c r="G117" s="355"/>
      <c r="H117" s="356"/>
      <c r="I117" s="356"/>
      <c r="J117" s="356"/>
      <c r="K117" s="357"/>
      <c r="L117" s="357"/>
      <c r="M117" s="357"/>
      <c r="N117" s="356"/>
      <c r="O117" s="356"/>
    </row>
    <row r="118" spans="1:15" s="345" customFormat="1" ht="25.5">
      <c r="A118" s="366">
        <v>2</v>
      </c>
      <c r="B118" s="367" t="s">
        <v>1225</v>
      </c>
      <c r="C118" s="381">
        <v>1300</v>
      </c>
      <c r="D118" s="357">
        <f t="shared" ref="D118:D125" si="9">C118</f>
        <v>1300</v>
      </c>
      <c r="E118" s="355"/>
      <c r="F118" s="355"/>
      <c r="G118" s="355"/>
      <c r="H118" s="356"/>
      <c r="I118" s="356"/>
      <c r="J118" s="356"/>
      <c r="K118" s="357"/>
      <c r="L118" s="357"/>
      <c r="M118" s="357"/>
      <c r="N118" s="356"/>
      <c r="O118" s="356"/>
    </row>
    <row r="119" spans="1:15" s="345" customFormat="1" ht="25.5">
      <c r="A119" s="366">
        <v>3</v>
      </c>
      <c r="B119" s="367" t="s">
        <v>1227</v>
      </c>
      <c r="C119" s="381">
        <v>400</v>
      </c>
      <c r="D119" s="357">
        <f t="shared" si="9"/>
        <v>400</v>
      </c>
      <c r="E119" s="355"/>
      <c r="F119" s="355"/>
      <c r="G119" s="355"/>
      <c r="H119" s="356"/>
      <c r="I119" s="356"/>
      <c r="J119" s="356"/>
      <c r="K119" s="357"/>
      <c r="L119" s="357"/>
      <c r="M119" s="357"/>
      <c r="N119" s="356"/>
      <c r="O119" s="356"/>
    </row>
    <row r="120" spans="1:15" s="345" customFormat="1" ht="38.25">
      <c r="A120" s="366">
        <v>4</v>
      </c>
      <c r="B120" s="367" t="s">
        <v>1231</v>
      </c>
      <c r="C120" s="381">
        <v>150</v>
      </c>
      <c r="D120" s="357">
        <f t="shared" si="9"/>
        <v>150</v>
      </c>
      <c r="E120" s="355"/>
      <c r="F120" s="355"/>
      <c r="G120" s="355"/>
      <c r="H120" s="356"/>
      <c r="I120" s="356"/>
      <c r="J120" s="356"/>
      <c r="K120" s="357"/>
      <c r="L120" s="357"/>
      <c r="M120" s="357"/>
      <c r="N120" s="356"/>
      <c r="O120" s="356"/>
    </row>
    <row r="121" spans="1:15" s="345" customFormat="1" ht="25.5">
      <c r="A121" s="366">
        <v>5</v>
      </c>
      <c r="B121" s="367" t="s">
        <v>1233</v>
      </c>
      <c r="C121" s="361">
        <v>200</v>
      </c>
      <c r="D121" s="357">
        <f t="shared" si="9"/>
        <v>200</v>
      </c>
      <c r="E121" s="355"/>
      <c r="F121" s="355"/>
      <c r="G121" s="355"/>
      <c r="H121" s="356"/>
      <c r="I121" s="356"/>
      <c r="J121" s="356"/>
      <c r="K121" s="357"/>
      <c r="L121" s="357"/>
      <c r="M121" s="357"/>
      <c r="N121" s="356"/>
      <c r="O121" s="356"/>
    </row>
    <row r="122" spans="1:15" s="345" customFormat="1" ht="25.5">
      <c r="A122" s="366">
        <v>6</v>
      </c>
      <c r="B122" s="367" t="s">
        <v>1235</v>
      </c>
      <c r="C122" s="381">
        <v>700</v>
      </c>
      <c r="D122" s="357">
        <f t="shared" si="9"/>
        <v>700</v>
      </c>
      <c r="E122" s="355"/>
      <c r="F122" s="355"/>
      <c r="G122" s="355"/>
      <c r="H122" s="356"/>
      <c r="I122" s="356"/>
      <c r="J122" s="356"/>
      <c r="K122" s="357"/>
      <c r="L122" s="357"/>
      <c r="M122" s="357"/>
      <c r="N122" s="356"/>
      <c r="O122" s="356"/>
    </row>
    <row r="123" spans="1:15" s="345" customFormat="1" ht="25.5">
      <c r="A123" s="366">
        <v>7</v>
      </c>
      <c r="B123" s="367" t="s">
        <v>1237</v>
      </c>
      <c r="C123" s="373">
        <v>800</v>
      </c>
      <c r="D123" s="357">
        <f t="shared" si="9"/>
        <v>800</v>
      </c>
      <c r="E123" s="355"/>
      <c r="F123" s="355"/>
      <c r="G123" s="355"/>
      <c r="H123" s="356"/>
      <c r="I123" s="356"/>
      <c r="J123" s="356"/>
      <c r="K123" s="357"/>
      <c r="L123" s="357"/>
      <c r="M123" s="357"/>
      <c r="N123" s="356"/>
      <c r="O123" s="356"/>
    </row>
    <row r="124" spans="1:15" s="345" customFormat="1" ht="25.5">
      <c r="A124" s="366">
        <v>8</v>
      </c>
      <c r="B124" s="367" t="s">
        <v>1239</v>
      </c>
      <c r="C124" s="373">
        <v>1250</v>
      </c>
      <c r="D124" s="357">
        <f t="shared" si="9"/>
        <v>1250</v>
      </c>
      <c r="E124" s="355"/>
      <c r="F124" s="355"/>
      <c r="G124" s="355"/>
      <c r="H124" s="356"/>
      <c r="I124" s="356"/>
      <c r="J124" s="356"/>
      <c r="K124" s="357"/>
      <c r="L124" s="357"/>
      <c r="M124" s="357"/>
      <c r="N124" s="356"/>
      <c r="O124" s="356"/>
    </row>
    <row r="125" spans="1:15" s="345" customFormat="1" ht="25.5">
      <c r="A125" s="366">
        <v>9</v>
      </c>
      <c r="B125" s="367" t="s">
        <v>1241</v>
      </c>
      <c r="C125" s="361">
        <v>250</v>
      </c>
      <c r="D125" s="357">
        <f t="shared" si="9"/>
        <v>250</v>
      </c>
      <c r="E125" s="355"/>
      <c r="F125" s="355"/>
      <c r="G125" s="355"/>
      <c r="H125" s="356"/>
      <c r="I125" s="356"/>
      <c r="J125" s="356"/>
      <c r="K125" s="357"/>
      <c r="L125" s="357"/>
      <c r="M125" s="357"/>
      <c r="N125" s="356"/>
      <c r="O125" s="356"/>
    </row>
    <row r="126" spans="1:15" s="345" customFormat="1" ht="38.25">
      <c r="A126" s="382"/>
      <c r="B126" s="380" t="s">
        <v>1244</v>
      </c>
      <c r="C126" s="361"/>
      <c r="D126" s="357"/>
      <c r="E126" s="355"/>
      <c r="F126" s="355"/>
      <c r="G126" s="355"/>
      <c r="H126" s="356"/>
      <c r="I126" s="356"/>
      <c r="J126" s="356"/>
      <c r="K126" s="357"/>
      <c r="L126" s="357"/>
      <c r="M126" s="357"/>
      <c r="N126" s="356"/>
      <c r="O126" s="356"/>
    </row>
    <row r="127" spans="1:15" s="345" customFormat="1" ht="38.25">
      <c r="A127" s="366">
        <v>1</v>
      </c>
      <c r="B127" s="367" t="s">
        <v>1245</v>
      </c>
      <c r="C127" s="361">
        <v>1100</v>
      </c>
      <c r="D127" s="357">
        <f>C127</f>
        <v>1100</v>
      </c>
      <c r="E127" s="355"/>
      <c r="F127" s="355"/>
      <c r="G127" s="355"/>
      <c r="H127" s="356"/>
      <c r="I127" s="356"/>
      <c r="J127" s="356"/>
      <c r="K127" s="357"/>
      <c r="L127" s="357"/>
      <c r="M127" s="357"/>
      <c r="N127" s="356"/>
      <c r="O127" s="356"/>
    </row>
    <row r="128" spans="1:15" s="345" customFormat="1" ht="38.25">
      <c r="A128" s="366">
        <v>2</v>
      </c>
      <c r="B128" s="367" t="s">
        <v>1247</v>
      </c>
      <c r="C128" s="361">
        <v>450</v>
      </c>
      <c r="D128" s="357">
        <f t="shared" ref="D128:D156" si="10">C128</f>
        <v>450</v>
      </c>
      <c r="E128" s="355"/>
      <c r="F128" s="355"/>
      <c r="G128" s="355"/>
      <c r="H128" s="356"/>
      <c r="I128" s="356"/>
      <c r="J128" s="356"/>
      <c r="K128" s="357"/>
      <c r="L128" s="357"/>
      <c r="M128" s="357"/>
      <c r="N128" s="357"/>
      <c r="O128" s="356"/>
    </row>
    <row r="129" spans="1:15" s="345" customFormat="1" ht="25.5">
      <c r="A129" s="366">
        <v>3</v>
      </c>
      <c r="B129" s="367" t="s">
        <v>1249</v>
      </c>
      <c r="C129" s="361">
        <v>1500</v>
      </c>
      <c r="D129" s="357">
        <f t="shared" si="10"/>
        <v>1500</v>
      </c>
      <c r="E129" s="355"/>
      <c r="F129" s="355"/>
      <c r="G129" s="355"/>
      <c r="H129" s="356"/>
      <c r="I129" s="356"/>
      <c r="J129" s="356"/>
      <c r="K129" s="357"/>
      <c r="L129" s="357"/>
      <c r="M129" s="357"/>
      <c r="N129" s="357"/>
      <c r="O129" s="356"/>
    </row>
    <row r="130" spans="1:15" s="345" customFormat="1" ht="25.5">
      <c r="A130" s="366">
        <v>4</v>
      </c>
      <c r="B130" s="367" t="s">
        <v>1251</v>
      </c>
      <c r="C130" s="361">
        <v>1000</v>
      </c>
      <c r="D130" s="357">
        <f t="shared" si="10"/>
        <v>1000</v>
      </c>
      <c r="E130" s="355"/>
      <c r="F130" s="355"/>
      <c r="G130" s="355"/>
      <c r="H130" s="356"/>
      <c r="I130" s="356"/>
      <c r="J130" s="356"/>
      <c r="K130" s="357"/>
      <c r="L130" s="357"/>
      <c r="M130" s="357"/>
      <c r="N130" s="357"/>
      <c r="O130" s="356"/>
    </row>
    <row r="131" spans="1:15" s="345" customFormat="1" ht="25.5">
      <c r="A131" s="366">
        <v>5</v>
      </c>
      <c r="B131" s="367" t="s">
        <v>1253</v>
      </c>
      <c r="C131" s="383">
        <v>1000</v>
      </c>
      <c r="D131" s="357">
        <f t="shared" si="10"/>
        <v>1000</v>
      </c>
      <c r="E131" s="355"/>
      <c r="F131" s="355"/>
      <c r="G131" s="355"/>
      <c r="H131" s="356"/>
      <c r="I131" s="356"/>
      <c r="J131" s="356"/>
      <c r="K131" s="357"/>
      <c r="L131" s="357"/>
      <c r="M131" s="357"/>
      <c r="N131" s="357"/>
      <c r="O131" s="356"/>
    </row>
    <row r="132" spans="1:15" s="345" customFormat="1" ht="25.5">
      <c r="A132" s="366">
        <v>6</v>
      </c>
      <c r="B132" s="367" t="s">
        <v>1255</v>
      </c>
      <c r="C132" s="361">
        <v>500</v>
      </c>
      <c r="D132" s="357">
        <f t="shared" si="10"/>
        <v>500</v>
      </c>
      <c r="E132" s="355"/>
      <c r="F132" s="355"/>
      <c r="G132" s="355"/>
      <c r="H132" s="356"/>
      <c r="I132" s="356"/>
      <c r="J132" s="356"/>
      <c r="K132" s="357"/>
      <c r="L132" s="357"/>
      <c r="M132" s="357"/>
      <c r="N132" s="357"/>
      <c r="O132" s="356"/>
    </row>
    <row r="133" spans="1:15" s="345" customFormat="1" ht="38.25">
      <c r="A133" s="366">
        <v>7</v>
      </c>
      <c r="B133" s="367" t="s">
        <v>1257</v>
      </c>
      <c r="C133" s="383">
        <v>500</v>
      </c>
      <c r="D133" s="357">
        <f t="shared" si="10"/>
        <v>500</v>
      </c>
      <c r="E133" s="355"/>
      <c r="F133" s="355"/>
      <c r="G133" s="355"/>
      <c r="H133" s="356"/>
      <c r="I133" s="356"/>
      <c r="J133" s="356"/>
      <c r="K133" s="357"/>
      <c r="L133" s="357"/>
      <c r="M133" s="357"/>
      <c r="N133" s="357"/>
      <c r="O133" s="356"/>
    </row>
    <row r="134" spans="1:15" s="345" customFormat="1" ht="25.5">
      <c r="A134" s="366">
        <v>8</v>
      </c>
      <c r="B134" s="367" t="s">
        <v>1259</v>
      </c>
      <c r="C134" s="373">
        <v>250</v>
      </c>
      <c r="D134" s="357">
        <f t="shared" si="10"/>
        <v>250</v>
      </c>
      <c r="E134" s="355"/>
      <c r="F134" s="355"/>
      <c r="G134" s="355"/>
      <c r="H134" s="356"/>
      <c r="I134" s="356"/>
      <c r="J134" s="356"/>
      <c r="K134" s="357"/>
      <c r="L134" s="357"/>
      <c r="M134" s="357"/>
      <c r="N134" s="357"/>
      <c r="O134" s="356"/>
    </row>
    <row r="135" spans="1:15" s="345" customFormat="1" ht="38.25">
      <c r="A135" s="366">
        <v>9</v>
      </c>
      <c r="B135" s="367" t="s">
        <v>1261</v>
      </c>
      <c r="C135" s="370">
        <v>1800</v>
      </c>
      <c r="D135" s="357">
        <f t="shared" si="10"/>
        <v>1800</v>
      </c>
      <c r="E135" s="355"/>
      <c r="F135" s="355"/>
      <c r="G135" s="355"/>
      <c r="H135" s="356"/>
      <c r="I135" s="356"/>
      <c r="J135" s="356"/>
      <c r="K135" s="357"/>
      <c r="L135" s="357"/>
      <c r="M135" s="357"/>
      <c r="N135" s="357"/>
      <c r="O135" s="356"/>
    </row>
    <row r="136" spans="1:15" s="345" customFormat="1" ht="38.25">
      <c r="A136" s="366">
        <v>10</v>
      </c>
      <c r="B136" s="367" t="s">
        <v>1263</v>
      </c>
      <c r="C136" s="373">
        <v>800</v>
      </c>
      <c r="D136" s="357">
        <f t="shared" si="10"/>
        <v>800</v>
      </c>
      <c r="E136" s="355"/>
      <c r="F136" s="355"/>
      <c r="G136" s="355"/>
      <c r="H136" s="356"/>
      <c r="I136" s="356"/>
      <c r="J136" s="356"/>
      <c r="K136" s="357"/>
      <c r="L136" s="357"/>
      <c r="M136" s="357"/>
      <c r="N136" s="357"/>
      <c r="O136" s="356"/>
    </row>
    <row r="137" spans="1:15" s="345" customFormat="1" ht="38.25">
      <c r="A137" s="366">
        <v>11</v>
      </c>
      <c r="B137" s="367" t="s">
        <v>1265</v>
      </c>
      <c r="C137" s="381">
        <v>600</v>
      </c>
      <c r="D137" s="357">
        <f t="shared" si="10"/>
        <v>600</v>
      </c>
      <c r="E137" s="355"/>
      <c r="F137" s="355"/>
      <c r="G137" s="355"/>
      <c r="H137" s="356"/>
      <c r="I137" s="356"/>
      <c r="J137" s="356"/>
      <c r="K137" s="357"/>
      <c r="L137" s="357"/>
      <c r="M137" s="357"/>
      <c r="N137" s="357"/>
      <c r="O137" s="356"/>
    </row>
    <row r="138" spans="1:15" s="345" customFormat="1" ht="38.25">
      <c r="A138" s="366">
        <v>12</v>
      </c>
      <c r="B138" s="367" t="s">
        <v>1267</v>
      </c>
      <c r="C138" s="361">
        <v>400</v>
      </c>
      <c r="D138" s="357">
        <f t="shared" si="10"/>
        <v>400</v>
      </c>
      <c r="E138" s="355"/>
      <c r="F138" s="355"/>
      <c r="G138" s="355"/>
      <c r="H138" s="356"/>
      <c r="I138" s="356"/>
      <c r="J138" s="356"/>
      <c r="K138" s="357"/>
      <c r="L138" s="357"/>
      <c r="M138" s="357"/>
      <c r="N138" s="357"/>
      <c r="O138" s="356"/>
    </row>
    <row r="139" spans="1:15" s="345" customFormat="1" ht="38.25">
      <c r="A139" s="366">
        <v>13</v>
      </c>
      <c r="B139" s="367" t="s">
        <v>1269</v>
      </c>
      <c r="C139" s="361">
        <v>600</v>
      </c>
      <c r="D139" s="357">
        <f t="shared" si="10"/>
        <v>600</v>
      </c>
      <c r="E139" s="355"/>
      <c r="F139" s="355"/>
      <c r="G139" s="355"/>
      <c r="H139" s="356"/>
      <c r="I139" s="356"/>
      <c r="J139" s="356"/>
      <c r="K139" s="357"/>
      <c r="L139" s="357"/>
      <c r="M139" s="357"/>
      <c r="N139" s="357"/>
      <c r="O139" s="356"/>
    </row>
    <row r="140" spans="1:15" s="345" customFormat="1" ht="25.5">
      <c r="A140" s="366">
        <v>14</v>
      </c>
      <c r="B140" s="367" t="s">
        <v>1271</v>
      </c>
      <c r="C140" s="361">
        <v>800</v>
      </c>
      <c r="D140" s="357">
        <f t="shared" si="10"/>
        <v>800</v>
      </c>
      <c r="E140" s="355"/>
      <c r="F140" s="355"/>
      <c r="G140" s="355"/>
      <c r="H140" s="356"/>
      <c r="I140" s="356"/>
      <c r="J140" s="356"/>
      <c r="K140" s="357"/>
      <c r="L140" s="357"/>
      <c r="M140" s="357"/>
      <c r="N140" s="357"/>
      <c r="O140" s="356"/>
    </row>
    <row r="141" spans="1:15" s="49" customFormat="1" ht="38.25">
      <c r="A141" s="366">
        <v>15</v>
      </c>
      <c r="B141" s="367" t="s">
        <v>1273</v>
      </c>
      <c r="C141" s="384">
        <v>1800</v>
      </c>
      <c r="D141" s="357">
        <f t="shared" si="10"/>
        <v>1800</v>
      </c>
      <c r="E141" s="384"/>
      <c r="F141" s="384"/>
      <c r="G141" s="384"/>
      <c r="H141" s="384"/>
      <c r="I141" s="384"/>
      <c r="J141" s="384"/>
      <c r="K141" s="384"/>
      <c r="L141" s="384"/>
      <c r="M141" s="384"/>
      <c r="N141" s="384"/>
      <c r="O141" s="384"/>
    </row>
    <row r="142" spans="1:15" s="49" customFormat="1" ht="25.5">
      <c r="A142" s="366">
        <v>16</v>
      </c>
      <c r="B142" s="367" t="s">
        <v>1275</v>
      </c>
      <c r="C142" s="384">
        <v>600</v>
      </c>
      <c r="D142" s="357">
        <f t="shared" si="10"/>
        <v>600</v>
      </c>
      <c r="E142" s="384"/>
      <c r="F142" s="384"/>
      <c r="G142" s="384"/>
      <c r="H142" s="384"/>
      <c r="I142" s="384"/>
      <c r="J142" s="384"/>
      <c r="K142" s="384"/>
      <c r="L142" s="384"/>
      <c r="M142" s="384"/>
      <c r="N142" s="384"/>
      <c r="O142" s="384"/>
    </row>
    <row r="143" spans="1:15" s="49" customFormat="1" ht="25.5">
      <c r="A143" s="366">
        <v>17</v>
      </c>
      <c r="B143" s="367" t="s">
        <v>1278</v>
      </c>
      <c r="C143" s="384">
        <v>2000</v>
      </c>
      <c r="D143" s="357">
        <f t="shared" si="10"/>
        <v>2000</v>
      </c>
      <c r="E143" s="384"/>
      <c r="F143" s="384"/>
      <c r="G143" s="384"/>
      <c r="H143" s="384"/>
      <c r="I143" s="384"/>
      <c r="J143" s="384"/>
      <c r="K143" s="384"/>
      <c r="L143" s="384"/>
      <c r="M143" s="384"/>
      <c r="N143" s="384"/>
      <c r="O143" s="384"/>
    </row>
    <row r="144" spans="1:15" s="49" customFormat="1" ht="25.5">
      <c r="A144" s="366">
        <v>18</v>
      </c>
      <c r="B144" s="367" t="s">
        <v>1280</v>
      </c>
      <c r="C144" s="384">
        <v>350</v>
      </c>
      <c r="D144" s="357">
        <f t="shared" si="10"/>
        <v>350</v>
      </c>
      <c r="E144" s="384"/>
      <c r="F144" s="384"/>
      <c r="G144" s="384"/>
      <c r="H144" s="384"/>
      <c r="I144" s="384"/>
      <c r="J144" s="384"/>
      <c r="K144" s="384"/>
      <c r="L144" s="384"/>
      <c r="M144" s="384"/>
      <c r="N144" s="384"/>
      <c r="O144" s="384"/>
    </row>
    <row r="145" spans="1:15" s="49" customFormat="1" ht="25.5">
      <c r="A145" s="366">
        <v>19</v>
      </c>
      <c r="B145" s="367" t="s">
        <v>1282</v>
      </c>
      <c r="C145" s="384">
        <v>1500</v>
      </c>
      <c r="D145" s="357">
        <f t="shared" si="10"/>
        <v>1500</v>
      </c>
      <c r="E145" s="384"/>
      <c r="F145" s="384"/>
      <c r="G145" s="384"/>
      <c r="H145" s="384"/>
      <c r="I145" s="384"/>
      <c r="J145" s="384"/>
      <c r="K145" s="384"/>
      <c r="L145" s="384"/>
      <c r="M145" s="384"/>
      <c r="N145" s="384"/>
      <c r="O145" s="384"/>
    </row>
    <row r="146" spans="1:15" s="49" customFormat="1" ht="38.25">
      <c r="A146" s="366">
        <v>20</v>
      </c>
      <c r="B146" s="367" t="s">
        <v>1284</v>
      </c>
      <c r="C146" s="384">
        <v>1900</v>
      </c>
      <c r="D146" s="357">
        <f t="shared" si="10"/>
        <v>1900</v>
      </c>
      <c r="E146" s="384"/>
      <c r="F146" s="384"/>
      <c r="G146" s="384"/>
      <c r="H146" s="384"/>
      <c r="I146" s="384"/>
      <c r="J146" s="384"/>
      <c r="K146" s="384"/>
      <c r="L146" s="384"/>
      <c r="M146" s="384"/>
      <c r="N146" s="384"/>
      <c r="O146" s="384"/>
    </row>
    <row r="147" spans="1:15" s="49" customFormat="1" ht="25.5">
      <c r="A147" s="366">
        <v>21</v>
      </c>
      <c r="B147" s="367" t="s">
        <v>1286</v>
      </c>
      <c r="C147" s="384">
        <v>200</v>
      </c>
      <c r="D147" s="357">
        <f t="shared" si="10"/>
        <v>200</v>
      </c>
      <c r="E147" s="384"/>
      <c r="F147" s="384"/>
      <c r="G147" s="384"/>
      <c r="H147" s="384"/>
      <c r="I147" s="384"/>
      <c r="J147" s="384"/>
      <c r="K147" s="384"/>
      <c r="L147" s="384"/>
      <c r="M147" s="384"/>
      <c r="N147" s="384"/>
      <c r="O147" s="384"/>
    </row>
    <row r="148" spans="1:15" s="49" customFormat="1" ht="25.5">
      <c r="A148" s="366">
        <v>22</v>
      </c>
      <c r="B148" s="367" t="s">
        <v>1288</v>
      </c>
      <c r="C148" s="384">
        <v>400</v>
      </c>
      <c r="D148" s="357">
        <f t="shared" si="10"/>
        <v>400</v>
      </c>
      <c r="E148" s="384"/>
      <c r="F148" s="384"/>
      <c r="G148" s="384"/>
      <c r="H148" s="384"/>
      <c r="I148" s="384"/>
      <c r="J148" s="384"/>
      <c r="K148" s="384"/>
      <c r="L148" s="384"/>
      <c r="M148" s="384"/>
      <c r="N148" s="384"/>
      <c r="O148" s="384"/>
    </row>
    <row r="149" spans="1:15" s="49" customFormat="1" ht="25.5">
      <c r="A149" s="366">
        <v>23</v>
      </c>
      <c r="B149" s="367" t="s">
        <v>1290</v>
      </c>
      <c r="C149" s="384">
        <v>1600</v>
      </c>
      <c r="D149" s="357">
        <f t="shared" si="10"/>
        <v>1600</v>
      </c>
      <c r="E149" s="384"/>
      <c r="F149" s="384"/>
      <c r="G149" s="384"/>
      <c r="H149" s="384"/>
      <c r="I149" s="384"/>
      <c r="J149" s="384"/>
      <c r="K149" s="384"/>
      <c r="L149" s="384"/>
      <c r="M149" s="384"/>
      <c r="N149" s="384"/>
      <c r="O149" s="384"/>
    </row>
    <row r="150" spans="1:15" s="49" customFormat="1" ht="25.5">
      <c r="A150" s="366">
        <v>24</v>
      </c>
      <c r="B150" s="367" t="s">
        <v>1292</v>
      </c>
      <c r="C150" s="384">
        <v>1200</v>
      </c>
      <c r="D150" s="357">
        <f t="shared" si="10"/>
        <v>1200</v>
      </c>
      <c r="E150" s="384"/>
      <c r="F150" s="384"/>
      <c r="G150" s="384"/>
      <c r="H150" s="384"/>
      <c r="I150" s="384"/>
      <c r="J150" s="384"/>
      <c r="K150" s="384"/>
      <c r="L150" s="384"/>
      <c r="M150" s="384"/>
      <c r="N150" s="384"/>
      <c r="O150" s="384"/>
    </row>
    <row r="151" spans="1:15" s="49" customFormat="1" ht="25.5">
      <c r="A151" s="366">
        <v>25</v>
      </c>
      <c r="B151" s="367" t="s">
        <v>1294</v>
      </c>
      <c r="C151" s="384">
        <v>1500</v>
      </c>
      <c r="D151" s="357">
        <f t="shared" si="10"/>
        <v>1500</v>
      </c>
      <c r="E151" s="384"/>
      <c r="F151" s="384"/>
      <c r="G151" s="384"/>
      <c r="H151" s="384"/>
      <c r="I151" s="384"/>
      <c r="J151" s="384"/>
      <c r="K151" s="384"/>
      <c r="L151" s="384"/>
      <c r="M151" s="384"/>
      <c r="N151" s="384"/>
      <c r="O151" s="384"/>
    </row>
    <row r="152" spans="1:15" s="49" customFormat="1" ht="25.5">
      <c r="A152" s="366">
        <v>26</v>
      </c>
      <c r="B152" s="367" t="s">
        <v>1296</v>
      </c>
      <c r="C152" s="384">
        <v>200</v>
      </c>
      <c r="D152" s="357">
        <f t="shared" si="10"/>
        <v>200</v>
      </c>
      <c r="E152" s="384"/>
      <c r="F152" s="384"/>
      <c r="G152" s="384"/>
      <c r="H152" s="384"/>
      <c r="I152" s="384"/>
      <c r="J152" s="384"/>
      <c r="K152" s="384"/>
      <c r="L152" s="384"/>
      <c r="M152" s="384"/>
      <c r="N152" s="384"/>
      <c r="O152" s="384"/>
    </row>
    <row r="153" spans="1:15" s="49" customFormat="1" ht="25.5">
      <c r="A153" s="366">
        <v>27</v>
      </c>
      <c r="B153" s="367" t="s">
        <v>1297</v>
      </c>
      <c r="C153" s="384">
        <v>400</v>
      </c>
      <c r="D153" s="357">
        <f t="shared" si="10"/>
        <v>400</v>
      </c>
      <c r="E153" s="384"/>
      <c r="F153" s="384"/>
      <c r="G153" s="384"/>
      <c r="H153" s="384"/>
      <c r="I153" s="384"/>
      <c r="J153" s="384"/>
      <c r="K153" s="384"/>
      <c r="L153" s="384"/>
      <c r="M153" s="384"/>
      <c r="N153" s="384"/>
      <c r="O153" s="384"/>
    </row>
    <row r="154" spans="1:15" s="49" customFormat="1" ht="12.75">
      <c r="A154" s="366">
        <v>28</v>
      </c>
      <c r="B154" s="367" t="s">
        <v>1299</v>
      </c>
      <c r="C154" s="384">
        <v>900</v>
      </c>
      <c r="D154" s="357">
        <f t="shared" si="10"/>
        <v>900</v>
      </c>
      <c r="E154" s="384"/>
      <c r="F154" s="384"/>
      <c r="G154" s="384"/>
      <c r="H154" s="384"/>
      <c r="I154" s="384"/>
      <c r="J154" s="384"/>
      <c r="K154" s="384"/>
      <c r="L154" s="384"/>
      <c r="M154" s="384"/>
      <c r="N154" s="384"/>
      <c r="O154" s="384"/>
    </row>
    <row r="155" spans="1:15" s="49" customFormat="1" ht="12.75">
      <c r="A155" s="366">
        <v>29</v>
      </c>
      <c r="B155" s="367" t="s">
        <v>1301</v>
      </c>
      <c r="C155" s="384">
        <v>1200</v>
      </c>
      <c r="D155" s="357">
        <f t="shared" si="10"/>
        <v>1200</v>
      </c>
      <c r="E155" s="384"/>
      <c r="F155" s="384"/>
      <c r="G155" s="384"/>
      <c r="H155" s="384"/>
      <c r="I155" s="384"/>
      <c r="J155" s="384"/>
      <c r="K155" s="384"/>
      <c r="L155" s="384"/>
      <c r="M155" s="384"/>
      <c r="N155" s="384"/>
      <c r="O155" s="384"/>
    </row>
    <row r="156" spans="1:15" s="49" customFormat="1" ht="25.5">
      <c r="A156" s="366">
        <v>30</v>
      </c>
      <c r="B156" s="367" t="s">
        <v>1303</v>
      </c>
      <c r="C156" s="384">
        <v>2000</v>
      </c>
      <c r="D156" s="357">
        <f t="shared" si="10"/>
        <v>2000</v>
      </c>
      <c r="E156" s="384"/>
      <c r="F156" s="384"/>
      <c r="G156" s="384"/>
      <c r="H156" s="384"/>
      <c r="I156" s="384"/>
      <c r="J156" s="384"/>
      <c r="K156" s="384"/>
      <c r="L156" s="384"/>
      <c r="M156" s="384"/>
      <c r="N156" s="384"/>
      <c r="O156" s="384"/>
    </row>
    <row r="157" spans="1:15" s="49" customFormat="1" ht="12.75">
      <c r="A157" s="349">
        <v>2</v>
      </c>
      <c r="B157" s="350" t="s">
        <v>1312</v>
      </c>
      <c r="C157" s="385">
        <v>122500</v>
      </c>
      <c r="D157" s="384"/>
      <c r="E157" s="384"/>
      <c r="F157" s="384"/>
      <c r="G157" s="384"/>
      <c r="H157" s="384"/>
      <c r="I157" s="384"/>
      <c r="J157" s="384"/>
      <c r="K157" s="384"/>
      <c r="L157" s="384"/>
      <c r="M157" s="384"/>
      <c r="N157" s="384"/>
      <c r="O157" s="384"/>
    </row>
    <row r="158" spans="1:15" s="49" customFormat="1" ht="25.5">
      <c r="A158" s="358" t="s">
        <v>1176</v>
      </c>
      <c r="B158" s="359" t="s">
        <v>1306</v>
      </c>
      <c r="C158" s="384"/>
      <c r="D158" s="384"/>
      <c r="E158" s="384"/>
      <c r="F158" s="384"/>
      <c r="G158" s="384"/>
      <c r="H158" s="384"/>
      <c r="I158" s="384"/>
      <c r="J158" s="384"/>
      <c r="K158" s="384"/>
      <c r="L158" s="384"/>
      <c r="M158" s="384"/>
      <c r="N158" s="384"/>
      <c r="O158" s="384"/>
    </row>
    <row r="159" spans="1:15" s="49" customFormat="1" ht="38.25">
      <c r="A159" s="358" t="s">
        <v>9</v>
      </c>
      <c r="B159" s="359" t="s">
        <v>1307</v>
      </c>
      <c r="C159" s="384">
        <v>14000</v>
      </c>
      <c r="D159" s="384"/>
      <c r="E159" s="384">
        <f>C159</f>
        <v>14000</v>
      </c>
      <c r="F159" s="384"/>
      <c r="G159" s="384"/>
      <c r="H159" s="384"/>
      <c r="I159" s="384"/>
      <c r="J159" s="384"/>
      <c r="K159" s="384"/>
      <c r="L159" s="384"/>
      <c r="M159" s="384"/>
      <c r="N159" s="384"/>
      <c r="O159" s="384"/>
    </row>
    <row r="160" spans="1:15" s="49" customFormat="1" ht="25.5">
      <c r="A160" s="358" t="s">
        <v>1309</v>
      </c>
      <c r="B160" s="359" t="s">
        <v>1310</v>
      </c>
      <c r="C160" s="384">
        <v>108500</v>
      </c>
      <c r="D160" s="384"/>
      <c r="E160" s="384">
        <f>C160</f>
        <v>108500</v>
      </c>
      <c r="F160" s="384"/>
      <c r="G160" s="384"/>
      <c r="H160" s="384"/>
      <c r="I160" s="384"/>
      <c r="J160" s="384"/>
      <c r="K160" s="384"/>
      <c r="L160" s="384"/>
      <c r="M160" s="384"/>
      <c r="N160" s="384"/>
      <c r="O160" s="384"/>
    </row>
    <row r="161" spans="1:15" s="49" customFormat="1" ht="12.75">
      <c r="A161" s="346" t="s">
        <v>21</v>
      </c>
      <c r="B161" s="347" t="s">
        <v>1313</v>
      </c>
      <c r="C161" s="386">
        <v>260730</v>
      </c>
      <c r="D161" s="387"/>
      <c r="E161" s="387"/>
      <c r="F161" s="387"/>
      <c r="G161" s="387"/>
      <c r="H161" s="387"/>
      <c r="I161" s="387"/>
      <c r="J161" s="387"/>
      <c r="K161" s="387"/>
      <c r="L161" s="387"/>
      <c r="M161" s="387"/>
      <c r="N161" s="387"/>
      <c r="O161" s="387"/>
    </row>
    <row r="162" spans="1:15" s="49" customFormat="1" ht="27">
      <c r="A162" s="352"/>
      <c r="B162" s="353" t="s">
        <v>926</v>
      </c>
      <c r="C162" s="388">
        <v>2500</v>
      </c>
      <c r="D162" s="384"/>
      <c r="E162" s="384"/>
      <c r="F162" s="384"/>
      <c r="G162" s="384"/>
      <c r="H162" s="384"/>
      <c r="I162" s="384"/>
      <c r="J162" s="384"/>
      <c r="K162" s="384"/>
      <c r="L162" s="384"/>
      <c r="M162" s="384"/>
      <c r="N162" s="384"/>
      <c r="O162" s="384"/>
    </row>
    <row r="163" spans="1:15" s="49" customFormat="1" ht="25.5">
      <c r="A163" s="358">
        <v>1</v>
      </c>
      <c r="B163" s="359" t="s">
        <v>927</v>
      </c>
      <c r="C163" s="384">
        <v>2500</v>
      </c>
      <c r="D163" s="384"/>
      <c r="E163" s="384"/>
      <c r="F163" s="384"/>
      <c r="G163" s="384"/>
      <c r="H163" s="384"/>
      <c r="I163" s="384"/>
      <c r="J163" s="384"/>
      <c r="K163" s="384"/>
      <c r="L163" s="384"/>
      <c r="M163" s="384"/>
      <c r="N163" s="384">
        <f>C163</f>
        <v>2500</v>
      </c>
      <c r="O163" s="384"/>
    </row>
    <row r="164" spans="1:15" s="49" customFormat="1" ht="13.5">
      <c r="A164" s="352"/>
      <c r="B164" s="353" t="s">
        <v>929</v>
      </c>
      <c r="C164" s="388">
        <v>4500</v>
      </c>
      <c r="D164" s="384"/>
      <c r="E164" s="384"/>
      <c r="F164" s="384"/>
      <c r="G164" s="384"/>
      <c r="H164" s="384"/>
      <c r="I164" s="384"/>
      <c r="J164" s="384"/>
      <c r="K164" s="384"/>
      <c r="L164" s="384"/>
      <c r="M164" s="384"/>
      <c r="N164" s="384"/>
      <c r="O164" s="384"/>
    </row>
    <row r="165" spans="1:15" s="49" customFormat="1" ht="25.5">
      <c r="A165" s="358">
        <v>1</v>
      </c>
      <c r="B165" s="359" t="s">
        <v>930</v>
      </c>
      <c r="C165" s="384">
        <v>4500</v>
      </c>
      <c r="D165" s="384"/>
      <c r="E165" s="384"/>
      <c r="F165" s="384">
        <f>C165</f>
        <v>4500</v>
      </c>
      <c r="G165" s="384"/>
      <c r="H165" s="384"/>
      <c r="I165" s="384"/>
      <c r="J165" s="384"/>
      <c r="K165" s="384"/>
      <c r="L165" s="384"/>
      <c r="M165" s="384"/>
      <c r="N165" s="384"/>
      <c r="O165" s="384"/>
    </row>
    <row r="166" spans="1:15" s="49" customFormat="1" ht="13.5">
      <c r="A166" s="352"/>
      <c r="B166" s="353" t="s">
        <v>933</v>
      </c>
      <c r="C166" s="388">
        <v>3500</v>
      </c>
      <c r="D166" s="384"/>
      <c r="E166" s="384"/>
      <c r="F166" s="384"/>
      <c r="G166" s="384"/>
      <c r="H166" s="384"/>
      <c r="I166" s="384"/>
      <c r="J166" s="384"/>
      <c r="K166" s="384"/>
      <c r="L166" s="384"/>
      <c r="M166" s="384"/>
      <c r="N166" s="384"/>
      <c r="O166" s="384"/>
    </row>
    <row r="167" spans="1:15" s="49" customFormat="1" ht="38.25">
      <c r="A167" s="358">
        <v>1</v>
      </c>
      <c r="B167" s="359" t="s">
        <v>934</v>
      </c>
      <c r="C167" s="384">
        <v>3500</v>
      </c>
      <c r="D167" s="384"/>
      <c r="E167" s="384"/>
      <c r="F167" s="384"/>
      <c r="G167" s="384">
        <f>C167</f>
        <v>3500</v>
      </c>
      <c r="H167" s="384"/>
      <c r="I167" s="384"/>
      <c r="J167" s="384"/>
      <c r="K167" s="384"/>
      <c r="L167" s="384"/>
      <c r="M167" s="384"/>
      <c r="N167" s="384"/>
      <c r="O167" s="384"/>
    </row>
    <row r="168" spans="1:15" s="389" customFormat="1" ht="27">
      <c r="A168" s="352"/>
      <c r="B168" s="353" t="s">
        <v>937</v>
      </c>
      <c r="C168" s="388">
        <v>14500</v>
      </c>
      <c r="D168" s="388"/>
      <c r="E168" s="388"/>
      <c r="F168" s="388"/>
      <c r="G168" s="388"/>
      <c r="H168" s="388"/>
      <c r="I168" s="388"/>
      <c r="J168" s="388"/>
      <c r="K168" s="388"/>
      <c r="L168" s="388"/>
      <c r="M168" s="388"/>
      <c r="N168" s="388"/>
      <c r="O168" s="388"/>
    </row>
    <row r="169" spans="1:15" s="49" customFormat="1" ht="12.75">
      <c r="A169" s="358">
        <v>1</v>
      </c>
      <c r="B169" s="359" t="s">
        <v>938</v>
      </c>
      <c r="C169" s="384">
        <v>9500</v>
      </c>
      <c r="D169" s="384"/>
      <c r="E169" s="384"/>
      <c r="F169" s="384"/>
      <c r="G169" s="384"/>
      <c r="H169" s="384"/>
      <c r="I169" s="384"/>
      <c r="J169" s="384"/>
      <c r="K169" s="351">
        <f t="shared" ref="K169:K170" si="11">L169+M169</f>
        <v>9500</v>
      </c>
      <c r="L169" s="384"/>
      <c r="M169" s="384">
        <f>C169</f>
        <v>9500</v>
      </c>
      <c r="N169" s="384"/>
      <c r="O169" s="384"/>
    </row>
    <row r="170" spans="1:15" s="49" customFormat="1" ht="25.5">
      <c r="A170" s="358">
        <v>2</v>
      </c>
      <c r="B170" s="359" t="s">
        <v>941</v>
      </c>
      <c r="C170" s="384">
        <v>5000</v>
      </c>
      <c r="D170" s="384"/>
      <c r="E170" s="384"/>
      <c r="F170" s="384"/>
      <c r="G170" s="384"/>
      <c r="H170" s="384"/>
      <c r="I170" s="384"/>
      <c r="J170" s="384"/>
      <c r="K170" s="351">
        <f t="shared" si="11"/>
        <v>5000</v>
      </c>
      <c r="L170" s="384"/>
      <c r="M170" s="384">
        <f>C170</f>
        <v>5000</v>
      </c>
      <c r="N170" s="384"/>
      <c r="O170" s="384"/>
    </row>
    <row r="171" spans="1:15" s="49" customFormat="1" ht="13.5">
      <c r="A171" s="352"/>
      <c r="B171" s="353" t="s">
        <v>944</v>
      </c>
      <c r="C171" s="388">
        <v>135230</v>
      </c>
      <c r="D171" s="384"/>
      <c r="E171" s="384"/>
      <c r="F171" s="384"/>
      <c r="G171" s="384"/>
      <c r="H171" s="384"/>
      <c r="I171" s="384"/>
      <c r="J171" s="384"/>
      <c r="K171" s="384"/>
      <c r="L171" s="384"/>
      <c r="M171" s="384"/>
      <c r="N171" s="384"/>
      <c r="O171" s="384"/>
    </row>
    <row r="172" spans="1:15" s="49" customFormat="1" ht="25.5">
      <c r="A172" s="358">
        <v>1</v>
      </c>
      <c r="B172" s="359" t="s">
        <v>945</v>
      </c>
      <c r="C172" s="384">
        <v>13000</v>
      </c>
      <c r="D172" s="384"/>
      <c r="E172" s="384"/>
      <c r="F172" s="384"/>
      <c r="G172" s="384"/>
      <c r="H172" s="384"/>
      <c r="I172" s="384"/>
      <c r="J172" s="384"/>
      <c r="K172" s="351">
        <f t="shared" ref="K172:K189" si="12">L172+M172</f>
        <v>13000</v>
      </c>
      <c r="L172" s="384">
        <f>C172</f>
        <v>13000</v>
      </c>
      <c r="M172" s="384"/>
      <c r="N172" s="384"/>
      <c r="O172" s="384"/>
    </row>
    <row r="173" spans="1:15" s="49" customFormat="1" ht="38.25">
      <c r="A173" s="358">
        <v>2</v>
      </c>
      <c r="B173" s="359" t="s">
        <v>948</v>
      </c>
      <c r="C173" s="384">
        <v>12500</v>
      </c>
      <c r="D173" s="384"/>
      <c r="E173" s="384"/>
      <c r="F173" s="384"/>
      <c r="G173" s="384"/>
      <c r="H173" s="384"/>
      <c r="I173" s="384"/>
      <c r="J173" s="384"/>
      <c r="K173" s="351">
        <f t="shared" si="12"/>
        <v>12500</v>
      </c>
      <c r="L173" s="384">
        <f t="shared" ref="L173:L189" si="13">C173</f>
        <v>12500</v>
      </c>
      <c r="M173" s="384"/>
      <c r="N173" s="384"/>
      <c r="O173" s="384"/>
    </row>
    <row r="174" spans="1:15" s="49" customFormat="1" ht="25.5">
      <c r="A174" s="358">
        <v>3</v>
      </c>
      <c r="B174" s="359" t="s">
        <v>951</v>
      </c>
      <c r="C174" s="384">
        <v>3500</v>
      </c>
      <c r="D174" s="384"/>
      <c r="E174" s="384"/>
      <c r="F174" s="384"/>
      <c r="G174" s="384"/>
      <c r="H174" s="384"/>
      <c r="I174" s="384"/>
      <c r="J174" s="384"/>
      <c r="K174" s="351">
        <f t="shared" si="12"/>
        <v>3500</v>
      </c>
      <c r="L174" s="384">
        <f t="shared" si="13"/>
        <v>3500</v>
      </c>
      <c r="M174" s="384"/>
      <c r="N174" s="384"/>
      <c r="O174" s="384"/>
    </row>
    <row r="175" spans="1:15" s="49" customFormat="1" ht="25.5">
      <c r="A175" s="358">
        <v>4</v>
      </c>
      <c r="B175" s="359" t="s">
        <v>954</v>
      </c>
      <c r="C175" s="384">
        <v>12500</v>
      </c>
      <c r="D175" s="384"/>
      <c r="E175" s="384"/>
      <c r="F175" s="384"/>
      <c r="G175" s="384"/>
      <c r="H175" s="384"/>
      <c r="I175" s="384"/>
      <c r="J175" s="384"/>
      <c r="K175" s="351">
        <f t="shared" si="12"/>
        <v>12500</v>
      </c>
      <c r="L175" s="384">
        <f t="shared" si="13"/>
        <v>12500</v>
      </c>
      <c r="M175" s="384"/>
      <c r="N175" s="384"/>
      <c r="O175" s="384"/>
    </row>
    <row r="176" spans="1:15" s="49" customFormat="1" ht="25.5">
      <c r="A176" s="358">
        <v>5</v>
      </c>
      <c r="B176" s="359" t="s">
        <v>957</v>
      </c>
      <c r="C176" s="384">
        <v>3500</v>
      </c>
      <c r="D176" s="384"/>
      <c r="E176" s="384"/>
      <c r="F176" s="384"/>
      <c r="G176" s="384"/>
      <c r="H176" s="384"/>
      <c r="I176" s="384"/>
      <c r="J176" s="384"/>
      <c r="K176" s="351">
        <f t="shared" si="12"/>
        <v>3500</v>
      </c>
      <c r="L176" s="384">
        <f t="shared" si="13"/>
        <v>3500</v>
      </c>
      <c r="M176" s="384"/>
      <c r="N176" s="384"/>
      <c r="O176" s="384"/>
    </row>
    <row r="177" spans="1:15" s="49" customFormat="1" ht="38.25">
      <c r="A177" s="358">
        <v>6</v>
      </c>
      <c r="B177" s="359" t="s">
        <v>960</v>
      </c>
      <c r="C177" s="384">
        <v>3400</v>
      </c>
      <c r="D177" s="384"/>
      <c r="E177" s="384"/>
      <c r="F177" s="384"/>
      <c r="G177" s="384"/>
      <c r="H177" s="384"/>
      <c r="I177" s="384"/>
      <c r="J177" s="384"/>
      <c r="K177" s="351">
        <f t="shared" si="12"/>
        <v>3400</v>
      </c>
      <c r="L177" s="384">
        <f t="shared" si="13"/>
        <v>3400</v>
      </c>
      <c r="M177" s="384"/>
      <c r="N177" s="384"/>
      <c r="O177" s="384"/>
    </row>
    <row r="178" spans="1:15" s="49" customFormat="1" ht="25.5">
      <c r="A178" s="358">
        <v>7</v>
      </c>
      <c r="B178" s="359" t="s">
        <v>962</v>
      </c>
      <c r="C178" s="384">
        <v>3400</v>
      </c>
      <c r="D178" s="384"/>
      <c r="E178" s="384"/>
      <c r="F178" s="384"/>
      <c r="G178" s="384"/>
      <c r="H178" s="384"/>
      <c r="I178" s="384"/>
      <c r="J178" s="384"/>
      <c r="K178" s="351">
        <f t="shared" si="12"/>
        <v>3400</v>
      </c>
      <c r="L178" s="384">
        <f t="shared" si="13"/>
        <v>3400</v>
      </c>
      <c r="M178" s="384"/>
      <c r="N178" s="384"/>
      <c r="O178" s="384"/>
    </row>
    <row r="179" spans="1:15" s="49" customFormat="1" ht="25.5">
      <c r="A179" s="358">
        <v>8</v>
      </c>
      <c r="B179" s="359" t="s">
        <v>965</v>
      </c>
      <c r="C179" s="384">
        <v>3500</v>
      </c>
      <c r="D179" s="384"/>
      <c r="E179" s="384"/>
      <c r="F179" s="384"/>
      <c r="G179" s="384"/>
      <c r="H179" s="384"/>
      <c r="I179" s="384"/>
      <c r="J179" s="384"/>
      <c r="K179" s="351">
        <f t="shared" si="12"/>
        <v>3500</v>
      </c>
      <c r="L179" s="384">
        <f t="shared" si="13"/>
        <v>3500</v>
      </c>
      <c r="M179" s="384"/>
      <c r="N179" s="384"/>
      <c r="O179" s="384"/>
    </row>
    <row r="180" spans="1:15" s="49" customFormat="1" ht="38.25">
      <c r="A180" s="358">
        <v>9</v>
      </c>
      <c r="B180" s="359" t="s">
        <v>968</v>
      </c>
      <c r="C180" s="384">
        <v>3400</v>
      </c>
      <c r="D180" s="384"/>
      <c r="E180" s="384"/>
      <c r="F180" s="384"/>
      <c r="G180" s="384"/>
      <c r="H180" s="384"/>
      <c r="I180" s="384"/>
      <c r="J180" s="384"/>
      <c r="K180" s="351">
        <f t="shared" si="12"/>
        <v>3400</v>
      </c>
      <c r="L180" s="384">
        <f t="shared" si="13"/>
        <v>3400</v>
      </c>
      <c r="M180" s="384"/>
      <c r="N180" s="384"/>
      <c r="O180" s="384"/>
    </row>
    <row r="181" spans="1:15" s="49" customFormat="1" ht="38.25">
      <c r="A181" s="358">
        <v>10</v>
      </c>
      <c r="B181" s="359" t="s">
        <v>971</v>
      </c>
      <c r="C181" s="384">
        <v>5800</v>
      </c>
      <c r="D181" s="384"/>
      <c r="E181" s="384"/>
      <c r="F181" s="384"/>
      <c r="G181" s="384"/>
      <c r="H181" s="384"/>
      <c r="I181" s="384"/>
      <c r="J181" s="384"/>
      <c r="K181" s="351">
        <f t="shared" si="12"/>
        <v>5800</v>
      </c>
      <c r="L181" s="384">
        <f t="shared" si="13"/>
        <v>5800</v>
      </c>
      <c r="M181" s="384"/>
      <c r="N181" s="384"/>
      <c r="O181" s="384"/>
    </row>
    <row r="182" spans="1:15" s="49" customFormat="1" ht="38.25">
      <c r="A182" s="358">
        <v>11</v>
      </c>
      <c r="B182" s="359" t="s">
        <v>974</v>
      </c>
      <c r="C182" s="384">
        <v>14000</v>
      </c>
      <c r="D182" s="384"/>
      <c r="E182" s="384"/>
      <c r="F182" s="384"/>
      <c r="G182" s="384"/>
      <c r="H182" s="384"/>
      <c r="I182" s="384"/>
      <c r="J182" s="384"/>
      <c r="K182" s="351">
        <f t="shared" si="12"/>
        <v>14000</v>
      </c>
      <c r="L182" s="384">
        <f t="shared" si="13"/>
        <v>14000</v>
      </c>
      <c r="M182" s="384"/>
      <c r="N182" s="384"/>
      <c r="O182" s="384"/>
    </row>
    <row r="183" spans="1:15" s="49" customFormat="1" ht="25.5">
      <c r="A183" s="358">
        <v>12</v>
      </c>
      <c r="B183" s="359" t="s">
        <v>976</v>
      </c>
      <c r="C183" s="384">
        <v>3400</v>
      </c>
      <c r="D183" s="384"/>
      <c r="E183" s="384"/>
      <c r="F183" s="384"/>
      <c r="G183" s="384"/>
      <c r="H183" s="384"/>
      <c r="I183" s="384"/>
      <c r="J183" s="384"/>
      <c r="K183" s="351">
        <f t="shared" si="12"/>
        <v>3400</v>
      </c>
      <c r="L183" s="384">
        <f t="shared" si="13"/>
        <v>3400</v>
      </c>
      <c r="M183" s="384"/>
      <c r="N183" s="384"/>
      <c r="O183" s="384"/>
    </row>
    <row r="184" spans="1:15" s="49" customFormat="1" ht="38.25">
      <c r="A184" s="358">
        <v>13</v>
      </c>
      <c r="B184" s="359" t="s">
        <v>978</v>
      </c>
      <c r="C184" s="384">
        <v>3000</v>
      </c>
      <c r="D184" s="384"/>
      <c r="E184" s="384"/>
      <c r="F184" s="384"/>
      <c r="G184" s="384"/>
      <c r="H184" s="384"/>
      <c r="I184" s="384"/>
      <c r="J184" s="384"/>
      <c r="K184" s="351">
        <f t="shared" si="12"/>
        <v>3000</v>
      </c>
      <c r="L184" s="384">
        <f t="shared" si="13"/>
        <v>3000</v>
      </c>
      <c r="M184" s="384"/>
      <c r="N184" s="384"/>
      <c r="O184" s="384"/>
    </row>
    <row r="185" spans="1:15" s="49" customFormat="1" ht="25.5">
      <c r="A185" s="358">
        <v>14</v>
      </c>
      <c r="B185" s="359" t="s">
        <v>980</v>
      </c>
      <c r="C185" s="384">
        <v>5000</v>
      </c>
      <c r="D185" s="384"/>
      <c r="E185" s="384"/>
      <c r="F185" s="384"/>
      <c r="G185" s="384"/>
      <c r="H185" s="384"/>
      <c r="I185" s="384"/>
      <c r="J185" s="384"/>
      <c r="K185" s="351">
        <f t="shared" si="12"/>
        <v>5000</v>
      </c>
      <c r="L185" s="384">
        <f t="shared" si="13"/>
        <v>5000</v>
      </c>
      <c r="M185" s="384"/>
      <c r="N185" s="384"/>
      <c r="O185" s="384"/>
    </row>
    <row r="186" spans="1:15" s="49" customFormat="1" ht="25.5">
      <c r="A186" s="358">
        <v>15</v>
      </c>
      <c r="B186" s="359" t="s">
        <v>983</v>
      </c>
      <c r="C186" s="384">
        <v>3400</v>
      </c>
      <c r="D186" s="384"/>
      <c r="E186" s="384"/>
      <c r="F186" s="384"/>
      <c r="G186" s="384"/>
      <c r="H186" s="384"/>
      <c r="I186" s="384"/>
      <c r="J186" s="384"/>
      <c r="K186" s="351">
        <f t="shared" si="12"/>
        <v>3400</v>
      </c>
      <c r="L186" s="384">
        <f t="shared" si="13"/>
        <v>3400</v>
      </c>
      <c r="M186" s="384"/>
      <c r="N186" s="384"/>
      <c r="O186" s="384"/>
    </row>
    <row r="187" spans="1:15" s="49" customFormat="1" ht="25.5">
      <c r="A187" s="358">
        <v>16</v>
      </c>
      <c r="B187" s="359" t="s">
        <v>986</v>
      </c>
      <c r="C187" s="384">
        <v>1700</v>
      </c>
      <c r="D187" s="384"/>
      <c r="E187" s="384"/>
      <c r="F187" s="384"/>
      <c r="G187" s="384"/>
      <c r="H187" s="384"/>
      <c r="I187" s="384"/>
      <c r="J187" s="384"/>
      <c r="K187" s="351">
        <f t="shared" si="12"/>
        <v>1700</v>
      </c>
      <c r="L187" s="384">
        <f t="shared" si="13"/>
        <v>1700</v>
      </c>
      <c r="M187" s="384"/>
      <c r="N187" s="384"/>
      <c r="O187" s="384"/>
    </row>
    <row r="188" spans="1:15" s="49" customFormat="1" ht="12.75">
      <c r="A188" s="358">
        <v>17</v>
      </c>
      <c r="B188" s="359" t="s">
        <v>989</v>
      </c>
      <c r="C188" s="384">
        <v>19000</v>
      </c>
      <c r="D188" s="384"/>
      <c r="E188" s="384"/>
      <c r="F188" s="384"/>
      <c r="G188" s="384"/>
      <c r="H188" s="384"/>
      <c r="I188" s="384"/>
      <c r="J188" s="384"/>
      <c r="K188" s="351">
        <f t="shared" si="12"/>
        <v>19000</v>
      </c>
      <c r="L188" s="384">
        <f t="shared" si="13"/>
        <v>19000</v>
      </c>
      <c r="M188" s="384"/>
      <c r="N188" s="384"/>
      <c r="O188" s="384"/>
    </row>
    <row r="189" spans="1:15" s="49" customFormat="1" ht="25.5">
      <c r="A189" s="358">
        <v>18</v>
      </c>
      <c r="B189" s="359" t="s">
        <v>992</v>
      </c>
      <c r="C189" s="384">
        <v>21230</v>
      </c>
      <c r="D189" s="384"/>
      <c r="E189" s="384"/>
      <c r="F189" s="384"/>
      <c r="G189" s="384"/>
      <c r="H189" s="384"/>
      <c r="I189" s="384"/>
      <c r="J189" s="384"/>
      <c r="K189" s="351">
        <f t="shared" si="12"/>
        <v>21230</v>
      </c>
      <c r="L189" s="384">
        <f t="shared" si="13"/>
        <v>21230</v>
      </c>
      <c r="M189" s="384"/>
      <c r="N189" s="384"/>
      <c r="O189" s="384"/>
    </row>
    <row r="190" spans="1:15" s="49" customFormat="1" ht="13.5">
      <c r="A190" s="352"/>
      <c r="B190" s="353" t="s">
        <v>995</v>
      </c>
      <c r="C190" s="388">
        <v>6500</v>
      </c>
      <c r="D190" s="384"/>
      <c r="E190" s="384"/>
      <c r="F190" s="384"/>
      <c r="G190" s="384"/>
      <c r="H190" s="384"/>
      <c r="I190" s="384"/>
      <c r="J190" s="384"/>
      <c r="K190" s="384"/>
      <c r="L190" s="384"/>
      <c r="M190" s="384"/>
      <c r="N190" s="384"/>
      <c r="O190" s="384"/>
    </row>
    <row r="191" spans="1:15" s="49" customFormat="1" ht="25.5">
      <c r="A191" s="358">
        <v>1</v>
      </c>
      <c r="B191" s="359" t="s">
        <v>996</v>
      </c>
      <c r="C191" s="384">
        <v>6500</v>
      </c>
      <c r="D191" s="384"/>
      <c r="E191" s="384"/>
      <c r="F191" s="384"/>
      <c r="G191" s="384"/>
      <c r="H191" s="384"/>
      <c r="I191" s="384"/>
      <c r="J191" s="384"/>
      <c r="K191" s="384"/>
      <c r="L191" s="384"/>
      <c r="M191" s="384"/>
      <c r="N191" s="384"/>
      <c r="O191" s="384">
        <f>C191</f>
        <v>6500</v>
      </c>
    </row>
    <row r="192" spans="1:15" s="49" customFormat="1" ht="13.5">
      <c r="A192" s="352"/>
      <c r="B192" s="353" t="s">
        <v>998</v>
      </c>
      <c r="C192" s="388">
        <v>9500</v>
      </c>
      <c r="D192" s="384"/>
      <c r="E192" s="384"/>
      <c r="F192" s="384"/>
      <c r="G192" s="384"/>
      <c r="H192" s="384"/>
      <c r="I192" s="384"/>
      <c r="J192" s="384"/>
      <c r="K192" s="384"/>
      <c r="L192" s="384"/>
      <c r="M192" s="384"/>
      <c r="N192" s="384"/>
      <c r="O192" s="384"/>
    </row>
    <row r="193" spans="1:15" s="49" customFormat="1" ht="25.5">
      <c r="A193" s="358">
        <v>1</v>
      </c>
      <c r="B193" s="359" t="s">
        <v>999</v>
      </c>
      <c r="C193" s="384">
        <v>9500</v>
      </c>
      <c r="D193" s="384"/>
      <c r="E193" s="384"/>
      <c r="F193" s="384"/>
      <c r="G193" s="384"/>
      <c r="H193" s="384"/>
      <c r="I193" s="384"/>
      <c r="J193" s="384"/>
      <c r="K193" s="384"/>
      <c r="L193" s="384"/>
      <c r="M193" s="384"/>
      <c r="N193" s="384">
        <f>C193</f>
        <v>9500</v>
      </c>
      <c r="O193" s="384"/>
    </row>
    <row r="194" spans="1:15" s="49" customFormat="1" ht="13.5">
      <c r="A194" s="352"/>
      <c r="B194" s="353" t="s">
        <v>1001</v>
      </c>
      <c r="C194" s="388">
        <v>4500</v>
      </c>
      <c r="D194" s="384"/>
      <c r="E194" s="384"/>
      <c r="F194" s="384"/>
      <c r="G194" s="384"/>
      <c r="H194" s="384"/>
      <c r="I194" s="384"/>
      <c r="J194" s="384"/>
      <c r="K194" s="384"/>
      <c r="L194" s="384"/>
      <c r="M194" s="384"/>
      <c r="N194" s="384"/>
      <c r="O194" s="384"/>
    </row>
    <row r="195" spans="1:15" s="49" customFormat="1" ht="25.5">
      <c r="A195" s="358">
        <v>1</v>
      </c>
      <c r="B195" s="359" t="s">
        <v>1002</v>
      </c>
      <c r="C195" s="384">
        <v>4500</v>
      </c>
      <c r="D195" s="384"/>
      <c r="E195" s="384"/>
      <c r="F195" s="384"/>
      <c r="G195" s="384"/>
      <c r="H195" s="384"/>
      <c r="I195" s="384"/>
      <c r="J195" s="384"/>
      <c r="K195" s="384">
        <f>L195+M195</f>
        <v>4500</v>
      </c>
      <c r="L195" s="384">
        <f>C195</f>
        <v>4500</v>
      </c>
      <c r="M195" s="384"/>
      <c r="N195" s="384"/>
      <c r="O195" s="384"/>
    </row>
    <row r="196" spans="1:15" s="49" customFormat="1" ht="13.5">
      <c r="A196" s="358"/>
      <c r="B196" s="353" t="s">
        <v>1314</v>
      </c>
      <c r="C196" s="388">
        <v>80000</v>
      </c>
      <c r="D196" s="384"/>
      <c r="E196" s="384"/>
      <c r="F196" s="384"/>
      <c r="G196" s="384"/>
      <c r="H196" s="384"/>
      <c r="I196" s="384"/>
      <c r="J196" s="384"/>
      <c r="K196" s="384"/>
      <c r="L196" s="384"/>
      <c r="M196" s="384"/>
      <c r="N196" s="384"/>
      <c r="O196" s="384">
        <f>C196</f>
        <v>80000</v>
      </c>
    </row>
    <row r="197" spans="1:15" s="49" customFormat="1" ht="12.75">
      <c r="A197" s="346" t="s">
        <v>48</v>
      </c>
      <c r="B197" s="347" t="s">
        <v>1315</v>
      </c>
      <c r="C197" s="386">
        <v>85000</v>
      </c>
      <c r="D197" s="386"/>
      <c r="E197" s="386"/>
      <c r="F197" s="386"/>
      <c r="G197" s="386"/>
      <c r="H197" s="386"/>
      <c r="I197" s="386"/>
      <c r="J197" s="386"/>
      <c r="K197" s="386"/>
      <c r="L197" s="386"/>
      <c r="M197" s="386"/>
      <c r="N197" s="386"/>
      <c r="O197" s="386">
        <f>C197</f>
        <v>85000</v>
      </c>
    </row>
    <row r="198" spans="1:15" s="49" customFormat="1" ht="12.75">
      <c r="C198" s="336"/>
      <c r="D198" s="336"/>
      <c r="E198" s="336"/>
      <c r="F198" s="336"/>
      <c r="G198" s="336"/>
      <c r="H198" s="336"/>
      <c r="I198" s="336"/>
      <c r="J198" s="336"/>
      <c r="K198" s="336"/>
      <c r="L198" s="336"/>
      <c r="M198" s="336"/>
      <c r="N198" s="336"/>
      <c r="O198" s="336"/>
    </row>
    <row r="199" spans="1:15" s="49" customFormat="1" ht="12.75">
      <c r="C199" s="336"/>
      <c r="D199" s="336"/>
      <c r="E199" s="336"/>
      <c r="F199" s="336"/>
      <c r="G199" s="336"/>
      <c r="H199" s="336"/>
      <c r="I199" s="336"/>
      <c r="J199" s="336"/>
      <c r="K199" s="336"/>
      <c r="L199" s="336"/>
      <c r="M199" s="336"/>
      <c r="N199" s="336"/>
      <c r="O199" s="336"/>
    </row>
  </sheetData>
  <protectedRanges>
    <protectedRange sqref="B127 B95" name="Range10_1_1_4_1_1_1_1_1_1_2_1_2_3_1_4_1_3_1_2"/>
    <protectedRange sqref="B93" name="Range10_1_1_4_1_1_1_1_1_1_2_1_2_3_1_2_1_4"/>
    <protectedRange sqref="B126" name="Range10_1_1_4_1_1_1_1_1_1_2_1_2_3_1_2_1_1_3"/>
    <protectedRange sqref="B96" name="Range10_1_1_4_1_1_1_1_1_1_2_1_2_3_1_4_1_3"/>
    <protectedRange sqref="B128" name="Range10_1_1_4_1_1_1_1_1_1_2_1_2_3_1_4_1_1_3"/>
  </protectedRanges>
  <mergeCells count="19">
    <mergeCell ref="A9:B9"/>
    <mergeCell ref="K7:K8"/>
    <mergeCell ref="L7:M7"/>
    <mergeCell ref="A2:O2"/>
    <mergeCell ref="A3:O3"/>
    <mergeCell ref="A4:O4"/>
    <mergeCell ref="A6:A8"/>
    <mergeCell ref="B6:B8"/>
    <mergeCell ref="C6:C8"/>
    <mergeCell ref="D6:O6"/>
    <mergeCell ref="D7:D8"/>
    <mergeCell ref="E7:E8"/>
    <mergeCell ref="F7:F8"/>
    <mergeCell ref="N7:N8"/>
    <mergeCell ref="O7:O8"/>
    <mergeCell ref="G7:G8"/>
    <mergeCell ref="H7:H8"/>
    <mergeCell ref="I7:I8"/>
    <mergeCell ref="J7:J8"/>
  </mergeCells>
  <printOptions horizontalCentered="1"/>
  <pageMargins left="0.59055118110236227" right="0.39370078740157483" top="0.39370078740157483" bottom="0.39370078740157483" header="0.19685039370078741" footer="0.19685039370078741"/>
  <pageSetup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48"/>
  <sheetViews>
    <sheetView workbookViewId="0">
      <pane xSplit="2" ySplit="10" topLeftCell="C280" activePane="bottomRight" state="frozen"/>
      <selection pane="topRight" activeCell="C1" sqref="C1"/>
      <selection pane="bottomLeft" activeCell="A11" sqref="A11"/>
      <selection pane="bottomRight" activeCell="B4" sqref="B4:O4"/>
    </sheetView>
  </sheetViews>
  <sheetFormatPr defaultColWidth="11.7109375" defaultRowHeight="15.75"/>
  <cols>
    <col min="1" max="1" width="6.140625" style="50" customWidth="1"/>
    <col min="2" max="2" width="28.42578125" style="50" customWidth="1"/>
    <col min="3" max="3" width="11.140625" style="52" customWidth="1"/>
    <col min="4" max="4" width="10" style="50" customWidth="1"/>
    <col min="5" max="5" width="9.28515625" style="50" customWidth="1"/>
    <col min="6" max="6" width="9.140625" style="66" customWidth="1"/>
    <col min="7" max="7" width="8.28515625" style="50" customWidth="1"/>
    <col min="8" max="8" width="8.42578125" style="50" customWidth="1"/>
    <col min="9" max="9" width="9.5703125" style="50" customWidth="1"/>
    <col min="10" max="10" width="8.42578125" style="50" customWidth="1"/>
    <col min="11" max="11" width="6.140625" style="50" customWidth="1"/>
    <col min="12" max="12" width="9.5703125" style="50" customWidth="1"/>
    <col min="13" max="13" width="10.42578125" style="50" customWidth="1"/>
    <col min="14" max="14" width="10.140625" style="50" customWidth="1"/>
    <col min="15" max="15" width="9.140625" style="50" customWidth="1"/>
    <col min="16" max="16" width="9.85546875" style="50" customWidth="1"/>
    <col min="17" max="256" width="11.7109375" style="50"/>
    <col min="257" max="257" width="6.85546875" style="50" customWidth="1"/>
    <col min="258" max="258" width="31.28515625" style="50" customWidth="1"/>
    <col min="259" max="271" width="11.140625" style="50" customWidth="1"/>
    <col min="272" max="512" width="11.7109375" style="50"/>
    <col min="513" max="513" width="6.85546875" style="50" customWidth="1"/>
    <col min="514" max="514" width="31.28515625" style="50" customWidth="1"/>
    <col min="515" max="527" width="11.140625" style="50" customWidth="1"/>
    <col min="528" max="768" width="11.7109375" style="50"/>
    <col min="769" max="769" width="6.85546875" style="50" customWidth="1"/>
    <col min="770" max="770" width="31.28515625" style="50" customWidth="1"/>
    <col min="771" max="783" width="11.140625" style="50" customWidth="1"/>
    <col min="784" max="1024" width="11.7109375" style="50"/>
    <col min="1025" max="1025" width="6.85546875" style="50" customWidth="1"/>
    <col min="1026" max="1026" width="31.28515625" style="50" customWidth="1"/>
    <col min="1027" max="1039" width="11.140625" style="50" customWidth="1"/>
    <col min="1040" max="1280" width="11.7109375" style="50"/>
    <col min="1281" max="1281" width="6.85546875" style="50" customWidth="1"/>
    <col min="1282" max="1282" width="31.28515625" style="50" customWidth="1"/>
    <col min="1283" max="1295" width="11.140625" style="50" customWidth="1"/>
    <col min="1296" max="1536" width="11.7109375" style="50"/>
    <col min="1537" max="1537" width="6.85546875" style="50" customWidth="1"/>
    <col min="1538" max="1538" width="31.28515625" style="50" customWidth="1"/>
    <col min="1539" max="1551" width="11.140625" style="50" customWidth="1"/>
    <col min="1552" max="1792" width="11.7109375" style="50"/>
    <col min="1793" max="1793" width="6.85546875" style="50" customWidth="1"/>
    <col min="1794" max="1794" width="31.28515625" style="50" customWidth="1"/>
    <col min="1795" max="1807" width="11.140625" style="50" customWidth="1"/>
    <col min="1808" max="2048" width="11.7109375" style="50"/>
    <col min="2049" max="2049" width="6.85546875" style="50" customWidth="1"/>
    <col min="2050" max="2050" width="31.28515625" style="50" customWidth="1"/>
    <col min="2051" max="2063" width="11.140625" style="50" customWidth="1"/>
    <col min="2064" max="2304" width="11.7109375" style="50"/>
    <col min="2305" max="2305" width="6.85546875" style="50" customWidth="1"/>
    <col min="2306" max="2306" width="31.28515625" style="50" customWidth="1"/>
    <col min="2307" max="2319" width="11.140625" style="50" customWidth="1"/>
    <col min="2320" max="2560" width="11.7109375" style="50"/>
    <col min="2561" max="2561" width="6.85546875" style="50" customWidth="1"/>
    <col min="2562" max="2562" width="31.28515625" style="50" customWidth="1"/>
    <col min="2563" max="2575" width="11.140625" style="50" customWidth="1"/>
    <col min="2576" max="2816" width="11.7109375" style="50"/>
    <col min="2817" max="2817" width="6.85546875" style="50" customWidth="1"/>
    <col min="2818" max="2818" width="31.28515625" style="50" customWidth="1"/>
    <col min="2819" max="2831" width="11.140625" style="50" customWidth="1"/>
    <col min="2832" max="3072" width="11.7109375" style="50"/>
    <col min="3073" max="3073" width="6.85546875" style="50" customWidth="1"/>
    <col min="3074" max="3074" width="31.28515625" style="50" customWidth="1"/>
    <col min="3075" max="3087" width="11.140625" style="50" customWidth="1"/>
    <col min="3088" max="3328" width="11.7109375" style="50"/>
    <col min="3329" max="3329" width="6.85546875" style="50" customWidth="1"/>
    <col min="3330" max="3330" width="31.28515625" style="50" customWidth="1"/>
    <col min="3331" max="3343" width="11.140625" style="50" customWidth="1"/>
    <col min="3344" max="3584" width="11.7109375" style="50"/>
    <col min="3585" max="3585" width="6.85546875" style="50" customWidth="1"/>
    <col min="3586" max="3586" width="31.28515625" style="50" customWidth="1"/>
    <col min="3587" max="3599" width="11.140625" style="50" customWidth="1"/>
    <col min="3600" max="3840" width="11.7109375" style="50"/>
    <col min="3841" max="3841" width="6.85546875" style="50" customWidth="1"/>
    <col min="3842" max="3842" width="31.28515625" style="50" customWidth="1"/>
    <col min="3843" max="3855" width="11.140625" style="50" customWidth="1"/>
    <col min="3856" max="4096" width="11.7109375" style="50"/>
    <col min="4097" max="4097" width="6.85546875" style="50" customWidth="1"/>
    <col min="4098" max="4098" width="31.28515625" style="50" customWidth="1"/>
    <col min="4099" max="4111" width="11.140625" style="50" customWidth="1"/>
    <col min="4112" max="4352" width="11.7109375" style="50"/>
    <col min="4353" max="4353" width="6.85546875" style="50" customWidth="1"/>
    <col min="4354" max="4354" width="31.28515625" style="50" customWidth="1"/>
    <col min="4355" max="4367" width="11.140625" style="50" customWidth="1"/>
    <col min="4368" max="4608" width="11.7109375" style="50"/>
    <col min="4609" max="4609" width="6.85546875" style="50" customWidth="1"/>
    <col min="4610" max="4610" width="31.28515625" style="50" customWidth="1"/>
    <col min="4611" max="4623" width="11.140625" style="50" customWidth="1"/>
    <col min="4624" max="4864" width="11.7109375" style="50"/>
    <col min="4865" max="4865" width="6.85546875" style="50" customWidth="1"/>
    <col min="4866" max="4866" width="31.28515625" style="50" customWidth="1"/>
    <col min="4867" max="4879" width="11.140625" style="50" customWidth="1"/>
    <col min="4880" max="5120" width="11.7109375" style="50"/>
    <col min="5121" max="5121" width="6.85546875" style="50" customWidth="1"/>
    <col min="5122" max="5122" width="31.28515625" style="50" customWidth="1"/>
    <col min="5123" max="5135" width="11.140625" style="50" customWidth="1"/>
    <col min="5136" max="5376" width="11.7109375" style="50"/>
    <col min="5377" max="5377" width="6.85546875" style="50" customWidth="1"/>
    <col min="5378" max="5378" width="31.28515625" style="50" customWidth="1"/>
    <col min="5379" max="5391" width="11.140625" style="50" customWidth="1"/>
    <col min="5392" max="5632" width="11.7109375" style="50"/>
    <col min="5633" max="5633" width="6.85546875" style="50" customWidth="1"/>
    <col min="5634" max="5634" width="31.28515625" style="50" customWidth="1"/>
    <col min="5635" max="5647" width="11.140625" style="50" customWidth="1"/>
    <col min="5648" max="5888" width="11.7109375" style="50"/>
    <col min="5889" max="5889" width="6.85546875" style="50" customWidth="1"/>
    <col min="5890" max="5890" width="31.28515625" style="50" customWidth="1"/>
    <col min="5891" max="5903" width="11.140625" style="50" customWidth="1"/>
    <col min="5904" max="6144" width="11.7109375" style="50"/>
    <col min="6145" max="6145" width="6.85546875" style="50" customWidth="1"/>
    <col min="6146" max="6146" width="31.28515625" style="50" customWidth="1"/>
    <col min="6147" max="6159" width="11.140625" style="50" customWidth="1"/>
    <col min="6160" max="6400" width="11.7109375" style="50"/>
    <col min="6401" max="6401" width="6.85546875" style="50" customWidth="1"/>
    <col min="6402" max="6402" width="31.28515625" style="50" customWidth="1"/>
    <col min="6403" max="6415" width="11.140625" style="50" customWidth="1"/>
    <col min="6416" max="6656" width="11.7109375" style="50"/>
    <col min="6657" max="6657" width="6.85546875" style="50" customWidth="1"/>
    <col min="6658" max="6658" width="31.28515625" style="50" customWidth="1"/>
    <col min="6659" max="6671" width="11.140625" style="50" customWidth="1"/>
    <col min="6672" max="6912" width="11.7109375" style="50"/>
    <col min="6913" max="6913" width="6.85546875" style="50" customWidth="1"/>
    <col min="6914" max="6914" width="31.28515625" style="50" customWidth="1"/>
    <col min="6915" max="6927" width="11.140625" style="50" customWidth="1"/>
    <col min="6928" max="7168" width="11.7109375" style="50"/>
    <col min="7169" max="7169" width="6.85546875" style="50" customWidth="1"/>
    <col min="7170" max="7170" width="31.28515625" style="50" customWidth="1"/>
    <col min="7171" max="7183" width="11.140625" style="50" customWidth="1"/>
    <col min="7184" max="7424" width="11.7109375" style="50"/>
    <col min="7425" max="7425" width="6.85546875" style="50" customWidth="1"/>
    <col min="7426" max="7426" width="31.28515625" style="50" customWidth="1"/>
    <col min="7427" max="7439" width="11.140625" style="50" customWidth="1"/>
    <col min="7440" max="7680" width="11.7109375" style="50"/>
    <col min="7681" max="7681" width="6.85546875" style="50" customWidth="1"/>
    <col min="7682" max="7682" width="31.28515625" style="50" customWidth="1"/>
    <col min="7683" max="7695" width="11.140625" style="50" customWidth="1"/>
    <col min="7696" max="7936" width="11.7109375" style="50"/>
    <col min="7937" max="7937" width="6.85546875" style="50" customWidth="1"/>
    <col min="7938" max="7938" width="31.28515625" style="50" customWidth="1"/>
    <col min="7939" max="7951" width="11.140625" style="50" customWidth="1"/>
    <col min="7952" max="8192" width="11.7109375" style="50"/>
    <col min="8193" max="8193" width="6.85546875" style="50" customWidth="1"/>
    <col min="8194" max="8194" width="31.28515625" style="50" customWidth="1"/>
    <col min="8195" max="8207" width="11.140625" style="50" customWidth="1"/>
    <col min="8208" max="8448" width="11.7109375" style="50"/>
    <col min="8449" max="8449" width="6.85546875" style="50" customWidth="1"/>
    <col min="8450" max="8450" width="31.28515625" style="50" customWidth="1"/>
    <col min="8451" max="8463" width="11.140625" style="50" customWidth="1"/>
    <col min="8464" max="8704" width="11.7109375" style="50"/>
    <col min="8705" max="8705" width="6.85546875" style="50" customWidth="1"/>
    <col min="8706" max="8706" width="31.28515625" style="50" customWidth="1"/>
    <col min="8707" max="8719" width="11.140625" style="50" customWidth="1"/>
    <col min="8720" max="8960" width="11.7109375" style="50"/>
    <col min="8961" max="8961" width="6.85546875" style="50" customWidth="1"/>
    <col min="8962" max="8962" width="31.28515625" style="50" customWidth="1"/>
    <col min="8963" max="8975" width="11.140625" style="50" customWidth="1"/>
    <col min="8976" max="9216" width="11.7109375" style="50"/>
    <col min="9217" max="9217" width="6.85546875" style="50" customWidth="1"/>
    <col min="9218" max="9218" width="31.28515625" style="50" customWidth="1"/>
    <col min="9219" max="9231" width="11.140625" style="50" customWidth="1"/>
    <col min="9232" max="9472" width="11.7109375" style="50"/>
    <col min="9473" max="9473" width="6.85546875" style="50" customWidth="1"/>
    <col min="9474" max="9474" width="31.28515625" style="50" customWidth="1"/>
    <col min="9475" max="9487" width="11.140625" style="50" customWidth="1"/>
    <col min="9488" max="9728" width="11.7109375" style="50"/>
    <col min="9729" max="9729" width="6.85546875" style="50" customWidth="1"/>
    <col min="9730" max="9730" width="31.28515625" style="50" customWidth="1"/>
    <col min="9731" max="9743" width="11.140625" style="50" customWidth="1"/>
    <col min="9744" max="9984" width="11.7109375" style="50"/>
    <col min="9985" max="9985" width="6.85546875" style="50" customWidth="1"/>
    <col min="9986" max="9986" width="31.28515625" style="50" customWidth="1"/>
    <col min="9987" max="9999" width="11.140625" style="50" customWidth="1"/>
    <col min="10000" max="10240" width="11.7109375" style="50"/>
    <col min="10241" max="10241" width="6.85546875" style="50" customWidth="1"/>
    <col min="10242" max="10242" width="31.28515625" style="50" customWidth="1"/>
    <col min="10243" max="10255" width="11.140625" style="50" customWidth="1"/>
    <col min="10256" max="10496" width="11.7109375" style="50"/>
    <col min="10497" max="10497" width="6.85546875" style="50" customWidth="1"/>
    <col min="10498" max="10498" width="31.28515625" style="50" customWidth="1"/>
    <col min="10499" max="10511" width="11.140625" style="50" customWidth="1"/>
    <col min="10512" max="10752" width="11.7109375" style="50"/>
    <col min="10753" max="10753" width="6.85546875" style="50" customWidth="1"/>
    <col min="10754" max="10754" width="31.28515625" style="50" customWidth="1"/>
    <col min="10755" max="10767" width="11.140625" style="50" customWidth="1"/>
    <col min="10768" max="11008" width="11.7109375" style="50"/>
    <col min="11009" max="11009" width="6.85546875" style="50" customWidth="1"/>
    <col min="11010" max="11010" width="31.28515625" style="50" customWidth="1"/>
    <col min="11011" max="11023" width="11.140625" style="50" customWidth="1"/>
    <col min="11024" max="11264" width="11.7109375" style="50"/>
    <col min="11265" max="11265" width="6.85546875" style="50" customWidth="1"/>
    <col min="11266" max="11266" width="31.28515625" style="50" customWidth="1"/>
    <col min="11267" max="11279" width="11.140625" style="50" customWidth="1"/>
    <col min="11280" max="11520" width="11.7109375" style="50"/>
    <col min="11521" max="11521" width="6.85546875" style="50" customWidth="1"/>
    <col min="11522" max="11522" width="31.28515625" style="50" customWidth="1"/>
    <col min="11523" max="11535" width="11.140625" style="50" customWidth="1"/>
    <col min="11536" max="11776" width="11.7109375" style="50"/>
    <col min="11777" max="11777" width="6.85546875" style="50" customWidth="1"/>
    <col min="11778" max="11778" width="31.28515625" style="50" customWidth="1"/>
    <col min="11779" max="11791" width="11.140625" style="50" customWidth="1"/>
    <col min="11792" max="12032" width="11.7109375" style="50"/>
    <col min="12033" max="12033" width="6.85546875" style="50" customWidth="1"/>
    <col min="12034" max="12034" width="31.28515625" style="50" customWidth="1"/>
    <col min="12035" max="12047" width="11.140625" style="50" customWidth="1"/>
    <col min="12048" max="12288" width="11.7109375" style="50"/>
    <col min="12289" max="12289" width="6.85546875" style="50" customWidth="1"/>
    <col min="12290" max="12290" width="31.28515625" style="50" customWidth="1"/>
    <col min="12291" max="12303" width="11.140625" style="50" customWidth="1"/>
    <col min="12304" max="12544" width="11.7109375" style="50"/>
    <col min="12545" max="12545" width="6.85546875" style="50" customWidth="1"/>
    <col min="12546" max="12546" width="31.28515625" style="50" customWidth="1"/>
    <col min="12547" max="12559" width="11.140625" style="50" customWidth="1"/>
    <col min="12560" max="12800" width="11.7109375" style="50"/>
    <col min="12801" max="12801" width="6.85546875" style="50" customWidth="1"/>
    <col min="12802" max="12802" width="31.28515625" style="50" customWidth="1"/>
    <col min="12803" max="12815" width="11.140625" style="50" customWidth="1"/>
    <col min="12816" max="13056" width="11.7109375" style="50"/>
    <col min="13057" max="13057" width="6.85546875" style="50" customWidth="1"/>
    <col min="13058" max="13058" width="31.28515625" style="50" customWidth="1"/>
    <col min="13059" max="13071" width="11.140625" style="50" customWidth="1"/>
    <col min="13072" max="13312" width="11.7109375" style="50"/>
    <col min="13313" max="13313" width="6.85546875" style="50" customWidth="1"/>
    <col min="13314" max="13314" width="31.28515625" style="50" customWidth="1"/>
    <col min="13315" max="13327" width="11.140625" style="50" customWidth="1"/>
    <col min="13328" max="13568" width="11.7109375" style="50"/>
    <col min="13569" max="13569" width="6.85546875" style="50" customWidth="1"/>
    <col min="13570" max="13570" width="31.28515625" style="50" customWidth="1"/>
    <col min="13571" max="13583" width="11.140625" style="50" customWidth="1"/>
    <col min="13584" max="13824" width="11.7109375" style="50"/>
    <col min="13825" max="13825" width="6.85546875" style="50" customWidth="1"/>
    <col min="13826" max="13826" width="31.28515625" style="50" customWidth="1"/>
    <col min="13827" max="13839" width="11.140625" style="50" customWidth="1"/>
    <col min="13840" max="14080" width="11.7109375" style="50"/>
    <col min="14081" max="14081" width="6.85546875" style="50" customWidth="1"/>
    <col min="14082" max="14082" width="31.28515625" style="50" customWidth="1"/>
    <col min="14083" max="14095" width="11.140625" style="50" customWidth="1"/>
    <col min="14096" max="14336" width="11.7109375" style="50"/>
    <col min="14337" max="14337" width="6.85546875" style="50" customWidth="1"/>
    <col min="14338" max="14338" width="31.28515625" style="50" customWidth="1"/>
    <col min="14339" max="14351" width="11.140625" style="50" customWidth="1"/>
    <col min="14352" max="14592" width="11.7109375" style="50"/>
    <col min="14593" max="14593" width="6.85546875" style="50" customWidth="1"/>
    <col min="14594" max="14594" width="31.28515625" style="50" customWidth="1"/>
    <col min="14595" max="14607" width="11.140625" style="50" customWidth="1"/>
    <col min="14608" max="14848" width="11.7109375" style="50"/>
    <col min="14849" max="14849" width="6.85546875" style="50" customWidth="1"/>
    <col min="14850" max="14850" width="31.28515625" style="50" customWidth="1"/>
    <col min="14851" max="14863" width="11.140625" style="50" customWidth="1"/>
    <col min="14864" max="15104" width="11.7109375" style="50"/>
    <col min="15105" max="15105" width="6.85546875" style="50" customWidth="1"/>
    <col min="15106" max="15106" width="31.28515625" style="50" customWidth="1"/>
    <col min="15107" max="15119" width="11.140625" style="50" customWidth="1"/>
    <col min="15120" max="15360" width="11.7109375" style="50"/>
    <col min="15361" max="15361" width="6.85546875" style="50" customWidth="1"/>
    <col min="15362" max="15362" width="31.28515625" style="50" customWidth="1"/>
    <col min="15363" max="15375" width="11.140625" style="50" customWidth="1"/>
    <col min="15376" max="15616" width="11.7109375" style="50"/>
    <col min="15617" max="15617" width="6.85546875" style="50" customWidth="1"/>
    <col min="15618" max="15618" width="31.28515625" style="50" customWidth="1"/>
    <col min="15619" max="15631" width="11.140625" style="50" customWidth="1"/>
    <col min="15632" max="15872" width="11.7109375" style="50"/>
    <col min="15873" max="15873" width="6.85546875" style="50" customWidth="1"/>
    <col min="15874" max="15874" width="31.28515625" style="50" customWidth="1"/>
    <col min="15875" max="15887" width="11.140625" style="50" customWidth="1"/>
    <col min="15888" max="16128" width="11.7109375" style="50"/>
    <col min="16129" max="16129" width="6.85546875" style="50" customWidth="1"/>
    <col min="16130" max="16130" width="31.28515625" style="50" customWidth="1"/>
    <col min="16131" max="16143" width="11.140625" style="50" customWidth="1"/>
    <col min="16144" max="16384" width="11.7109375" style="50"/>
  </cols>
  <sheetData>
    <row r="1" spans="1:18" ht="27.75" customHeight="1">
      <c r="A1" s="116" t="s">
        <v>277</v>
      </c>
      <c r="B1" s="49"/>
      <c r="D1" s="51"/>
      <c r="E1" s="51"/>
      <c r="H1" s="49"/>
      <c r="L1" s="461" t="s">
        <v>232</v>
      </c>
      <c r="M1" s="461"/>
      <c r="N1" s="461"/>
      <c r="O1" s="461"/>
      <c r="P1" s="461"/>
      <c r="Q1" s="50" t="s">
        <v>841</v>
      </c>
    </row>
    <row r="2" spans="1:18" ht="27.75" customHeight="1">
      <c r="A2" s="466" t="s">
        <v>842</v>
      </c>
      <c r="B2" s="466"/>
      <c r="C2" s="466"/>
      <c r="D2" s="466"/>
      <c r="E2" s="466"/>
      <c r="F2" s="466"/>
      <c r="G2" s="466"/>
      <c r="H2" s="466"/>
      <c r="I2" s="466"/>
      <c r="J2" s="466"/>
      <c r="K2" s="466"/>
      <c r="L2" s="466"/>
      <c r="M2" s="466"/>
      <c r="N2" s="466"/>
      <c r="O2" s="466"/>
    </row>
    <row r="3" spans="1:18" ht="15.75" customHeight="1">
      <c r="A3" s="427" t="str">
        <f>'52-CKNS'!A3:O3</f>
        <v>(Dự toán đã được Hội đồng nhân dân quyết định)</v>
      </c>
      <c r="B3" s="427"/>
      <c r="C3" s="427"/>
      <c r="D3" s="427"/>
      <c r="E3" s="427"/>
      <c r="F3" s="427"/>
      <c r="G3" s="427"/>
      <c r="H3" s="427"/>
      <c r="I3" s="427"/>
      <c r="J3" s="427"/>
      <c r="K3" s="427"/>
      <c r="L3" s="427"/>
      <c r="M3" s="427"/>
      <c r="N3" s="427"/>
      <c r="O3" s="427"/>
    </row>
    <row r="4" spans="1:18" ht="15.75" customHeight="1">
      <c r="A4" s="187"/>
      <c r="B4" s="427" t="s">
        <v>1006</v>
      </c>
      <c r="C4" s="427"/>
      <c r="D4" s="427"/>
      <c r="E4" s="427"/>
      <c r="F4" s="427"/>
      <c r="G4" s="427"/>
      <c r="H4" s="427"/>
      <c r="I4" s="427"/>
      <c r="J4" s="427"/>
      <c r="K4" s="427"/>
      <c r="L4" s="427"/>
      <c r="M4" s="427"/>
      <c r="N4" s="427"/>
      <c r="O4" s="427"/>
    </row>
    <row r="5" spans="1:18">
      <c r="A5" s="187"/>
      <c r="B5" s="187"/>
      <c r="C5" s="53"/>
      <c r="D5" s="187"/>
      <c r="E5" s="187"/>
      <c r="F5" s="67"/>
      <c r="G5" s="187"/>
      <c r="H5" s="187"/>
      <c r="I5" s="187"/>
      <c r="N5" s="462" t="s">
        <v>0</v>
      </c>
      <c r="O5" s="462"/>
      <c r="P5" s="462"/>
    </row>
    <row r="6" spans="1:18">
      <c r="A6" s="463" t="s">
        <v>764</v>
      </c>
      <c r="B6" s="463" t="s">
        <v>219</v>
      </c>
      <c r="C6" s="458" t="s">
        <v>78</v>
      </c>
      <c r="D6" s="458" t="s">
        <v>765</v>
      </c>
      <c r="E6" s="458" t="s">
        <v>766</v>
      </c>
      <c r="F6" s="458" t="s">
        <v>280</v>
      </c>
      <c r="G6" s="458" t="s">
        <v>281</v>
      </c>
      <c r="H6" s="458" t="s">
        <v>81</v>
      </c>
      <c r="I6" s="458" t="s">
        <v>767</v>
      </c>
      <c r="J6" s="458" t="s">
        <v>82</v>
      </c>
      <c r="K6" s="458" t="s">
        <v>83</v>
      </c>
      <c r="L6" s="458" t="s">
        <v>85</v>
      </c>
      <c r="M6" s="458" t="s">
        <v>87</v>
      </c>
      <c r="N6" s="458" t="s">
        <v>768</v>
      </c>
      <c r="O6" s="458" t="s">
        <v>88</v>
      </c>
      <c r="P6" s="458" t="s">
        <v>282</v>
      </c>
    </row>
    <row r="7" spans="1:18">
      <c r="A7" s="464"/>
      <c r="B7" s="464"/>
      <c r="C7" s="459"/>
      <c r="D7" s="459"/>
      <c r="E7" s="459"/>
      <c r="F7" s="459"/>
      <c r="G7" s="459"/>
      <c r="H7" s="459"/>
      <c r="I7" s="459"/>
      <c r="J7" s="459"/>
      <c r="K7" s="459"/>
      <c r="L7" s="459"/>
      <c r="M7" s="459"/>
      <c r="N7" s="459"/>
      <c r="O7" s="459"/>
      <c r="P7" s="459"/>
    </row>
    <row r="8" spans="1:18">
      <c r="A8" s="464"/>
      <c r="B8" s="464"/>
      <c r="C8" s="459"/>
      <c r="D8" s="459"/>
      <c r="E8" s="459"/>
      <c r="F8" s="459"/>
      <c r="G8" s="459"/>
      <c r="H8" s="459"/>
      <c r="I8" s="459"/>
      <c r="J8" s="459"/>
      <c r="K8" s="459"/>
      <c r="L8" s="459"/>
      <c r="M8" s="459"/>
      <c r="N8" s="459"/>
      <c r="O8" s="459"/>
      <c r="P8" s="459"/>
    </row>
    <row r="9" spans="1:18" ht="30" customHeight="1">
      <c r="A9" s="465"/>
      <c r="B9" s="465"/>
      <c r="C9" s="460"/>
      <c r="D9" s="460"/>
      <c r="E9" s="460"/>
      <c r="F9" s="460"/>
      <c r="G9" s="460"/>
      <c r="H9" s="460"/>
      <c r="I9" s="460"/>
      <c r="J9" s="460"/>
      <c r="K9" s="460"/>
      <c r="L9" s="460"/>
      <c r="M9" s="460"/>
      <c r="N9" s="460"/>
      <c r="O9" s="460"/>
      <c r="P9" s="460"/>
    </row>
    <row r="10" spans="1:18" s="235" customFormat="1">
      <c r="A10" s="194" t="s">
        <v>3</v>
      </c>
      <c r="B10" s="194" t="s">
        <v>23</v>
      </c>
      <c r="C10" s="195">
        <v>1</v>
      </c>
      <c r="D10" s="196">
        <f>C10+1</f>
        <v>2</v>
      </c>
      <c r="E10" s="196">
        <f>D10+1</f>
        <v>3</v>
      </c>
      <c r="F10" s="196">
        <f t="shared" ref="F10:M10" si="0">E10+1</f>
        <v>4</v>
      </c>
      <c r="G10" s="196">
        <f t="shared" si="0"/>
        <v>5</v>
      </c>
      <c r="H10" s="196">
        <f t="shared" si="0"/>
        <v>6</v>
      </c>
      <c r="I10" s="196">
        <f>H10+1</f>
        <v>7</v>
      </c>
      <c r="J10" s="196">
        <f t="shared" si="0"/>
        <v>8</v>
      </c>
      <c r="K10" s="196">
        <f t="shared" si="0"/>
        <v>9</v>
      </c>
      <c r="L10" s="196">
        <f t="shared" si="0"/>
        <v>10</v>
      </c>
      <c r="M10" s="196">
        <f t="shared" si="0"/>
        <v>11</v>
      </c>
      <c r="N10" s="196">
        <f>M10+1</f>
        <v>12</v>
      </c>
      <c r="O10" s="196">
        <f>N10+1</f>
        <v>13</v>
      </c>
      <c r="P10" s="196">
        <f>O10+1</f>
        <v>14</v>
      </c>
      <c r="R10" s="260"/>
    </row>
    <row r="11" spans="1:18">
      <c r="A11" s="236"/>
      <c r="B11" s="237" t="s">
        <v>27</v>
      </c>
      <c r="C11" s="213">
        <v>7349229</v>
      </c>
      <c r="D11" s="213">
        <v>1749354</v>
      </c>
      <c r="E11" s="212">
        <v>76731.638959999997</v>
      </c>
      <c r="F11" s="212">
        <v>223996</v>
      </c>
      <c r="G11" s="212">
        <v>55902</v>
      </c>
      <c r="H11" s="212">
        <v>793384.21024052135</v>
      </c>
      <c r="I11" s="212">
        <v>230943.00279999999</v>
      </c>
      <c r="J11" s="212">
        <v>0</v>
      </c>
      <c r="K11" s="212">
        <v>0</v>
      </c>
      <c r="L11" s="212">
        <v>132792.25472</v>
      </c>
      <c r="M11" s="212">
        <v>1867604.4118308399</v>
      </c>
      <c r="N11" s="212">
        <v>1075534.1515099599</v>
      </c>
      <c r="O11" s="212">
        <v>453527.16266280005</v>
      </c>
      <c r="P11" s="212">
        <v>389461</v>
      </c>
    </row>
    <row r="12" spans="1:18">
      <c r="A12" s="238"/>
      <c r="B12" s="239" t="s">
        <v>283</v>
      </c>
      <c r="C12" s="213">
        <v>7349229</v>
      </c>
      <c r="D12" s="213">
        <v>1749354</v>
      </c>
      <c r="E12" s="213">
        <v>76731.638959999997</v>
      </c>
      <c r="F12" s="213">
        <v>223996</v>
      </c>
      <c r="G12" s="213">
        <v>55902</v>
      </c>
      <c r="H12" s="213">
        <v>793384.21024052135</v>
      </c>
      <c r="I12" s="213">
        <v>230943.00279999999</v>
      </c>
      <c r="J12" s="213">
        <v>0</v>
      </c>
      <c r="K12" s="213">
        <v>0</v>
      </c>
      <c r="L12" s="213">
        <v>132792.25472</v>
      </c>
      <c r="M12" s="213">
        <v>1867604.4118308399</v>
      </c>
      <c r="N12" s="213">
        <v>1075534.1515099599</v>
      </c>
      <c r="O12" s="213">
        <v>453527.16266280005</v>
      </c>
      <c r="P12" s="213">
        <v>345871</v>
      </c>
      <c r="R12" s="261"/>
    </row>
    <row r="13" spans="1:18">
      <c r="A13" s="197" t="s">
        <v>3</v>
      </c>
      <c r="B13" s="198" t="s">
        <v>129</v>
      </c>
      <c r="C13" s="213">
        <v>3911484.0346637061</v>
      </c>
      <c r="D13" s="213">
        <v>1504537.836381302</v>
      </c>
      <c r="E13" s="213">
        <v>11609.63896</v>
      </c>
      <c r="F13" s="213">
        <v>203996</v>
      </c>
      <c r="G13" s="213">
        <v>32650</v>
      </c>
      <c r="H13" s="213">
        <v>720510.22314080154</v>
      </c>
      <c r="I13" s="213">
        <v>189943.00279999999</v>
      </c>
      <c r="J13" s="213">
        <v>0</v>
      </c>
      <c r="K13" s="213">
        <v>0</v>
      </c>
      <c r="L13" s="213">
        <v>65792.254719999997</v>
      </c>
      <c r="M13" s="213">
        <v>222504.11183083995</v>
      </c>
      <c r="N13" s="213">
        <v>870534.15150995995</v>
      </c>
      <c r="O13" s="213">
        <v>84606.815320800015</v>
      </c>
      <c r="P13" s="213">
        <v>4800</v>
      </c>
    </row>
    <row r="14" spans="1:18" ht="25.5">
      <c r="A14" s="197" t="s">
        <v>5</v>
      </c>
      <c r="B14" s="198" t="s">
        <v>284</v>
      </c>
      <c r="C14" s="213">
        <v>260601.17404200009</v>
      </c>
      <c r="D14" s="213">
        <v>9679.8356000000003</v>
      </c>
      <c r="E14" s="213">
        <v>260</v>
      </c>
      <c r="F14" s="213">
        <v>0</v>
      </c>
      <c r="G14" s="213">
        <v>0</v>
      </c>
      <c r="H14" s="213">
        <v>0</v>
      </c>
      <c r="I14" s="213">
        <v>0</v>
      </c>
      <c r="J14" s="213">
        <v>0</v>
      </c>
      <c r="K14" s="213">
        <v>0</v>
      </c>
      <c r="L14" s="213">
        <v>0</v>
      </c>
      <c r="M14" s="213">
        <v>4104.5010399999992</v>
      </c>
      <c r="N14" s="213">
        <v>246556.83740200009</v>
      </c>
      <c r="O14" s="213">
        <v>0</v>
      </c>
      <c r="P14" s="213">
        <v>0</v>
      </c>
    </row>
    <row r="15" spans="1:18">
      <c r="A15" s="199"/>
      <c r="B15" s="240" t="s">
        <v>769</v>
      </c>
      <c r="C15" s="213">
        <v>152387.24025399997</v>
      </c>
      <c r="D15" s="213">
        <v>0</v>
      </c>
      <c r="E15" s="213">
        <v>0</v>
      </c>
      <c r="F15" s="213">
        <v>0</v>
      </c>
      <c r="G15" s="213">
        <v>0</v>
      </c>
      <c r="H15" s="213">
        <v>0</v>
      </c>
      <c r="I15" s="213">
        <v>0</v>
      </c>
      <c r="J15" s="213">
        <v>0</v>
      </c>
      <c r="K15" s="213">
        <v>0</v>
      </c>
      <c r="L15" s="213">
        <v>0</v>
      </c>
      <c r="M15" s="213">
        <v>0</v>
      </c>
      <c r="N15" s="213">
        <v>152387.24025399997</v>
      </c>
      <c r="O15" s="213">
        <v>0</v>
      </c>
      <c r="P15" s="213">
        <v>0</v>
      </c>
    </row>
    <row r="16" spans="1:18">
      <c r="A16" s="199">
        <v>1</v>
      </c>
      <c r="B16" s="200" t="s">
        <v>770</v>
      </c>
      <c r="C16" s="214">
        <v>53127.243493999995</v>
      </c>
      <c r="D16" s="214"/>
      <c r="E16" s="214"/>
      <c r="F16" s="214"/>
      <c r="G16" s="214"/>
      <c r="H16" s="214"/>
      <c r="I16" s="214"/>
      <c r="J16" s="214"/>
      <c r="K16" s="214"/>
      <c r="L16" s="214"/>
      <c r="M16" s="214"/>
      <c r="N16" s="214">
        <v>53127.243493999995</v>
      </c>
      <c r="O16" s="214"/>
      <c r="P16" s="214"/>
    </row>
    <row r="17" spans="1:16">
      <c r="A17" s="199">
        <v>2</v>
      </c>
      <c r="B17" s="200" t="s">
        <v>771</v>
      </c>
      <c r="C17" s="214">
        <v>19634.446711999997</v>
      </c>
      <c r="D17" s="214"/>
      <c r="E17" s="214"/>
      <c r="F17" s="214"/>
      <c r="G17" s="214"/>
      <c r="H17" s="214"/>
      <c r="I17" s="214"/>
      <c r="J17" s="214"/>
      <c r="K17" s="214"/>
      <c r="L17" s="214"/>
      <c r="M17" s="214"/>
      <c r="N17" s="214">
        <v>19634.446711999997</v>
      </c>
      <c r="O17" s="214"/>
      <c r="P17" s="214"/>
    </row>
    <row r="18" spans="1:16">
      <c r="A18" s="199">
        <v>3</v>
      </c>
      <c r="B18" s="200" t="s">
        <v>772</v>
      </c>
      <c r="C18" s="214">
        <v>16514.758048000003</v>
      </c>
      <c r="D18" s="214"/>
      <c r="E18" s="214"/>
      <c r="F18" s="214"/>
      <c r="G18" s="214"/>
      <c r="H18" s="214"/>
      <c r="I18" s="214"/>
      <c r="J18" s="214"/>
      <c r="K18" s="214"/>
      <c r="L18" s="214"/>
      <c r="M18" s="214"/>
      <c r="N18" s="214">
        <v>16514.758048000003</v>
      </c>
      <c r="O18" s="214"/>
      <c r="P18" s="214"/>
    </row>
    <row r="19" spans="1:16">
      <c r="A19" s="199">
        <v>4</v>
      </c>
      <c r="B19" s="200" t="s">
        <v>773</v>
      </c>
      <c r="C19" s="214">
        <v>29411.536992000001</v>
      </c>
      <c r="D19" s="214"/>
      <c r="E19" s="214"/>
      <c r="F19" s="214"/>
      <c r="G19" s="214"/>
      <c r="H19" s="214"/>
      <c r="I19" s="214"/>
      <c r="J19" s="214"/>
      <c r="K19" s="214"/>
      <c r="L19" s="214"/>
      <c r="M19" s="214"/>
      <c r="N19" s="214">
        <v>29411.536992000001</v>
      </c>
      <c r="O19" s="214"/>
      <c r="P19" s="214"/>
    </row>
    <row r="20" spans="1:16">
      <c r="A20" s="199">
        <v>5</v>
      </c>
      <c r="B20" s="200" t="s">
        <v>774</v>
      </c>
      <c r="C20" s="214">
        <v>12934.633932000001</v>
      </c>
      <c r="D20" s="214"/>
      <c r="E20" s="214"/>
      <c r="F20" s="214"/>
      <c r="G20" s="214"/>
      <c r="H20" s="214"/>
      <c r="I20" s="214"/>
      <c r="J20" s="214"/>
      <c r="K20" s="214"/>
      <c r="L20" s="214"/>
      <c r="M20" s="214"/>
      <c r="N20" s="214">
        <v>12934.633932000001</v>
      </c>
      <c r="O20" s="214"/>
      <c r="P20" s="214"/>
    </row>
    <row r="21" spans="1:16">
      <c r="A21" s="199">
        <v>6</v>
      </c>
      <c r="B21" s="200" t="s">
        <v>285</v>
      </c>
      <c r="C21" s="214">
        <v>10831.172164</v>
      </c>
      <c r="D21" s="214"/>
      <c r="E21" s="214"/>
      <c r="F21" s="214"/>
      <c r="G21" s="214"/>
      <c r="H21" s="214"/>
      <c r="I21" s="214"/>
      <c r="J21" s="214"/>
      <c r="K21" s="214"/>
      <c r="L21" s="214"/>
      <c r="M21" s="214"/>
      <c r="N21" s="214">
        <v>10831.172164</v>
      </c>
      <c r="O21" s="214"/>
      <c r="P21" s="214"/>
    </row>
    <row r="22" spans="1:16">
      <c r="A22" s="199">
        <v>7</v>
      </c>
      <c r="B22" s="200" t="s">
        <v>775</v>
      </c>
      <c r="C22" s="214">
        <v>9933.4489119999998</v>
      </c>
      <c r="D22" s="214"/>
      <c r="E22" s="215"/>
      <c r="F22" s="215"/>
      <c r="G22" s="215"/>
      <c r="H22" s="215"/>
      <c r="I22" s="215"/>
      <c r="J22" s="215"/>
      <c r="K22" s="215"/>
      <c r="L22" s="215"/>
      <c r="M22" s="214"/>
      <c r="N22" s="214">
        <v>9933.4489119999998</v>
      </c>
      <c r="O22" s="215"/>
      <c r="P22" s="215"/>
    </row>
    <row r="23" spans="1:16">
      <c r="A23" s="201"/>
      <c r="B23" s="240" t="s">
        <v>776</v>
      </c>
      <c r="C23" s="213">
        <v>108213.93378800004</v>
      </c>
      <c r="D23" s="213">
        <v>9679.8356000000003</v>
      </c>
      <c r="E23" s="213">
        <v>260</v>
      </c>
      <c r="F23" s="213">
        <v>0</v>
      </c>
      <c r="G23" s="213">
        <v>0</v>
      </c>
      <c r="H23" s="213">
        <v>0</v>
      </c>
      <c r="I23" s="213">
        <v>0</v>
      </c>
      <c r="J23" s="213">
        <v>0</v>
      </c>
      <c r="K23" s="213">
        <v>0</v>
      </c>
      <c r="L23" s="213">
        <v>0</v>
      </c>
      <c r="M23" s="213">
        <v>4104.5010399999992</v>
      </c>
      <c r="N23" s="213">
        <v>94169.59714800003</v>
      </c>
      <c r="O23" s="213">
        <v>0</v>
      </c>
      <c r="P23" s="213">
        <v>0</v>
      </c>
    </row>
    <row r="24" spans="1:16">
      <c r="A24" s="199">
        <v>1</v>
      </c>
      <c r="B24" s="200" t="s">
        <v>288</v>
      </c>
      <c r="C24" s="214">
        <v>8458.8752000000004</v>
      </c>
      <c r="D24" s="214"/>
      <c r="E24" s="214"/>
      <c r="F24" s="214"/>
      <c r="G24" s="214"/>
      <c r="H24" s="214"/>
      <c r="I24" s="214"/>
      <c r="J24" s="214"/>
      <c r="K24" s="214"/>
      <c r="L24" s="214"/>
      <c r="M24" s="214"/>
      <c r="N24" s="214">
        <v>8458.8752000000004</v>
      </c>
      <c r="O24" s="214"/>
      <c r="P24" s="214"/>
    </row>
    <row r="25" spans="1:16">
      <c r="A25" s="199">
        <v>2</v>
      </c>
      <c r="B25" s="200" t="s">
        <v>140</v>
      </c>
      <c r="C25" s="214">
        <v>7287.3589959999999</v>
      </c>
      <c r="D25" s="214"/>
      <c r="E25" s="214"/>
      <c r="F25" s="214"/>
      <c r="G25" s="214"/>
      <c r="H25" s="214"/>
      <c r="I25" s="214"/>
      <c r="J25" s="214"/>
      <c r="K25" s="214"/>
      <c r="L25" s="214"/>
      <c r="M25" s="214"/>
      <c r="N25" s="214">
        <v>7287.3589959999999</v>
      </c>
      <c r="O25" s="214"/>
      <c r="P25" s="214"/>
    </row>
    <row r="26" spans="1:16" ht="25.5">
      <c r="A26" s="199">
        <v>3</v>
      </c>
      <c r="B26" s="200" t="s">
        <v>286</v>
      </c>
      <c r="C26" s="214">
        <v>614.34079999999994</v>
      </c>
      <c r="D26" s="214"/>
      <c r="E26" s="214"/>
      <c r="F26" s="214"/>
      <c r="G26" s="214"/>
      <c r="H26" s="214"/>
      <c r="I26" s="214"/>
      <c r="J26" s="214"/>
      <c r="K26" s="214"/>
      <c r="L26" s="214"/>
      <c r="M26" s="214"/>
      <c r="N26" s="214">
        <v>614.34079999999994</v>
      </c>
      <c r="O26" s="214"/>
      <c r="P26" s="214"/>
    </row>
    <row r="27" spans="1:16">
      <c r="A27" s="199">
        <v>4</v>
      </c>
      <c r="B27" s="200" t="s">
        <v>141</v>
      </c>
      <c r="C27" s="214">
        <v>5062.6806319999996</v>
      </c>
      <c r="D27" s="214"/>
      <c r="E27" s="214"/>
      <c r="F27" s="214"/>
      <c r="G27" s="214"/>
      <c r="H27" s="214"/>
      <c r="I27" s="214"/>
      <c r="J27" s="214"/>
      <c r="K27" s="214"/>
      <c r="L27" s="214"/>
      <c r="M27" s="214"/>
      <c r="N27" s="214">
        <v>5062.6806319999996</v>
      </c>
      <c r="O27" s="214"/>
      <c r="P27" s="214"/>
    </row>
    <row r="28" spans="1:16">
      <c r="A28" s="199">
        <v>5</v>
      </c>
      <c r="B28" s="200" t="s">
        <v>142</v>
      </c>
      <c r="C28" s="214">
        <v>9411.0209240000004</v>
      </c>
      <c r="D28" s="214"/>
      <c r="E28" s="214"/>
      <c r="F28" s="214"/>
      <c r="G28" s="214"/>
      <c r="H28" s="214"/>
      <c r="I28" s="214"/>
      <c r="J28" s="214"/>
      <c r="K28" s="214"/>
      <c r="L28" s="214"/>
      <c r="M28" s="214"/>
      <c r="N28" s="214">
        <v>9411.0209240000004</v>
      </c>
      <c r="O28" s="214"/>
      <c r="P28" s="214"/>
    </row>
    <row r="29" spans="1:16">
      <c r="A29" s="199">
        <v>6</v>
      </c>
      <c r="B29" s="200" t="s">
        <v>287</v>
      </c>
      <c r="C29" s="214">
        <v>1037.52</v>
      </c>
      <c r="D29" s="214"/>
      <c r="E29" s="214"/>
      <c r="F29" s="214"/>
      <c r="G29" s="214"/>
      <c r="H29" s="214"/>
      <c r="I29" s="214"/>
      <c r="J29" s="214"/>
      <c r="K29" s="214"/>
      <c r="L29" s="214"/>
      <c r="M29" s="214"/>
      <c r="N29" s="214">
        <v>1037.52</v>
      </c>
      <c r="O29" s="214"/>
      <c r="P29" s="214"/>
    </row>
    <row r="30" spans="1:16" ht="25.5">
      <c r="A30" s="199">
        <v>7</v>
      </c>
      <c r="B30" s="200" t="s">
        <v>143</v>
      </c>
      <c r="C30" s="214">
        <v>24030.998811999998</v>
      </c>
      <c r="D30" s="214"/>
      <c r="E30" s="214"/>
      <c r="F30" s="214"/>
      <c r="G30" s="214"/>
      <c r="H30" s="214"/>
      <c r="I30" s="214"/>
      <c r="J30" s="214"/>
      <c r="K30" s="214"/>
      <c r="L30" s="214"/>
      <c r="M30" s="214"/>
      <c r="N30" s="214">
        <v>24030.998811999998</v>
      </c>
      <c r="O30" s="214"/>
      <c r="P30" s="214"/>
    </row>
    <row r="31" spans="1:16">
      <c r="A31" s="199">
        <v>8</v>
      </c>
      <c r="B31" s="200" t="s">
        <v>144</v>
      </c>
      <c r="C31" s="214">
        <v>6091.4320480000006</v>
      </c>
      <c r="D31" s="214">
        <v>0</v>
      </c>
      <c r="E31" s="214">
        <v>0</v>
      </c>
      <c r="F31" s="214">
        <v>0</v>
      </c>
      <c r="G31" s="214">
        <v>0</v>
      </c>
      <c r="H31" s="214">
        <v>0</v>
      </c>
      <c r="I31" s="214">
        <v>0</v>
      </c>
      <c r="J31" s="214">
        <v>0</v>
      </c>
      <c r="K31" s="214">
        <v>0</v>
      </c>
      <c r="L31" s="214">
        <v>0</v>
      </c>
      <c r="M31" s="214">
        <v>0</v>
      </c>
      <c r="N31" s="214">
        <v>6091.4320480000006</v>
      </c>
      <c r="O31" s="214">
        <v>0</v>
      </c>
      <c r="P31" s="214">
        <v>0</v>
      </c>
    </row>
    <row r="32" spans="1:16">
      <c r="A32" s="199">
        <v>8</v>
      </c>
      <c r="B32" s="200" t="s">
        <v>144</v>
      </c>
      <c r="C32" s="214">
        <v>4015.9911999999999</v>
      </c>
      <c r="D32" s="214"/>
      <c r="E32" s="214"/>
      <c r="F32" s="214"/>
      <c r="G32" s="214"/>
      <c r="H32" s="214"/>
      <c r="I32" s="214"/>
      <c r="J32" s="214"/>
      <c r="K32" s="214"/>
      <c r="L32" s="214"/>
      <c r="M32" s="214"/>
      <c r="N32" s="214">
        <v>4015.9911999999999</v>
      </c>
      <c r="O32" s="214"/>
      <c r="P32" s="214"/>
    </row>
    <row r="33" spans="1:16">
      <c r="A33" s="199">
        <v>9</v>
      </c>
      <c r="B33" s="200" t="s">
        <v>205</v>
      </c>
      <c r="C33" s="214">
        <v>923.09263199999998</v>
      </c>
      <c r="D33" s="214"/>
      <c r="E33" s="214"/>
      <c r="F33" s="214"/>
      <c r="G33" s="214"/>
      <c r="H33" s="214"/>
      <c r="I33" s="214"/>
      <c r="J33" s="214"/>
      <c r="K33" s="214"/>
      <c r="L33" s="214"/>
      <c r="M33" s="214"/>
      <c r="N33" s="214">
        <v>923.09263199999998</v>
      </c>
      <c r="O33" s="214"/>
      <c r="P33" s="214"/>
    </row>
    <row r="34" spans="1:16">
      <c r="A34" s="199">
        <v>10</v>
      </c>
      <c r="B34" s="200" t="s">
        <v>368</v>
      </c>
      <c r="C34" s="214">
        <v>1152.3482159999999</v>
      </c>
      <c r="D34" s="214"/>
      <c r="E34" s="214"/>
      <c r="F34" s="214"/>
      <c r="G34" s="214"/>
      <c r="H34" s="214"/>
      <c r="I34" s="214"/>
      <c r="J34" s="214"/>
      <c r="K34" s="214"/>
      <c r="L34" s="214"/>
      <c r="M34" s="214"/>
      <c r="N34" s="214">
        <v>1152.3482159999999</v>
      </c>
      <c r="O34" s="214"/>
      <c r="P34" s="214"/>
    </row>
    <row r="35" spans="1:16">
      <c r="A35" s="199">
        <v>9</v>
      </c>
      <c r="B35" s="200" t="s">
        <v>145</v>
      </c>
      <c r="C35" s="214">
        <v>498.60783999999995</v>
      </c>
      <c r="D35" s="214"/>
      <c r="E35" s="214"/>
      <c r="F35" s="214"/>
      <c r="G35" s="214"/>
      <c r="H35" s="214"/>
      <c r="I35" s="214"/>
      <c r="J35" s="214"/>
      <c r="K35" s="214"/>
      <c r="L35" s="214"/>
      <c r="M35" s="214"/>
      <c r="N35" s="214">
        <v>498.60783999999995</v>
      </c>
      <c r="O35" s="214"/>
      <c r="P35" s="214"/>
    </row>
    <row r="36" spans="1:16">
      <c r="A36" s="199">
        <v>10</v>
      </c>
      <c r="B36" s="200" t="s">
        <v>146</v>
      </c>
      <c r="C36" s="214">
        <v>2856.5627999999997</v>
      </c>
      <c r="D36" s="214"/>
      <c r="E36" s="214"/>
      <c r="F36" s="214"/>
      <c r="G36" s="214"/>
      <c r="H36" s="214"/>
      <c r="I36" s="214"/>
      <c r="J36" s="214"/>
      <c r="K36" s="214"/>
      <c r="L36" s="214"/>
      <c r="M36" s="214"/>
      <c r="N36" s="214">
        <v>2856.5627999999997</v>
      </c>
      <c r="O36" s="214"/>
      <c r="P36" s="214"/>
    </row>
    <row r="37" spans="1:16">
      <c r="A37" s="199">
        <v>11</v>
      </c>
      <c r="B37" s="200" t="s">
        <v>147</v>
      </c>
      <c r="C37" s="214">
        <v>1024.8823600000001</v>
      </c>
      <c r="D37" s="214"/>
      <c r="E37" s="214"/>
      <c r="F37" s="214"/>
      <c r="G37" s="214"/>
      <c r="H37" s="214"/>
      <c r="I37" s="214"/>
      <c r="J37" s="214"/>
      <c r="K37" s="214"/>
      <c r="L37" s="214"/>
      <c r="M37" s="214"/>
      <c r="N37" s="214">
        <v>1024.8823600000001</v>
      </c>
      <c r="O37" s="214"/>
      <c r="P37" s="214"/>
    </row>
    <row r="38" spans="1:16">
      <c r="A38" s="199">
        <v>12</v>
      </c>
      <c r="B38" s="200" t="s">
        <v>148</v>
      </c>
      <c r="C38" s="214">
        <v>6310.2730800000008</v>
      </c>
      <c r="D38" s="214">
        <v>800</v>
      </c>
      <c r="E38" s="214"/>
      <c r="F38" s="214"/>
      <c r="G38" s="214"/>
      <c r="H38" s="214"/>
      <c r="I38" s="214"/>
      <c r="J38" s="214"/>
      <c r="K38" s="214"/>
      <c r="L38" s="214"/>
      <c r="M38" s="214"/>
      <c r="N38" s="214">
        <v>5510.2730800000008</v>
      </c>
      <c r="O38" s="214"/>
      <c r="P38" s="214"/>
    </row>
    <row r="39" spans="1:16">
      <c r="A39" s="199">
        <v>13</v>
      </c>
      <c r="B39" s="200" t="s">
        <v>149</v>
      </c>
      <c r="C39" s="214">
        <v>889.76367999999979</v>
      </c>
      <c r="D39" s="214"/>
      <c r="E39" s="214"/>
      <c r="F39" s="214"/>
      <c r="G39" s="214"/>
      <c r="H39" s="214"/>
      <c r="I39" s="214"/>
      <c r="J39" s="214"/>
      <c r="K39" s="214"/>
      <c r="L39" s="214"/>
      <c r="M39" s="214"/>
      <c r="N39" s="214">
        <v>889.76367999999979</v>
      </c>
      <c r="O39" s="214"/>
      <c r="P39" s="214"/>
    </row>
    <row r="40" spans="1:16">
      <c r="A40" s="199">
        <v>14</v>
      </c>
      <c r="B40" s="200" t="s">
        <v>150</v>
      </c>
      <c r="C40" s="214">
        <v>1047.6095999999998</v>
      </c>
      <c r="D40" s="214"/>
      <c r="E40" s="214"/>
      <c r="F40" s="214"/>
      <c r="G40" s="214"/>
      <c r="H40" s="214"/>
      <c r="I40" s="214"/>
      <c r="J40" s="214"/>
      <c r="K40" s="214"/>
      <c r="L40" s="214"/>
      <c r="M40" s="214"/>
      <c r="N40" s="214">
        <v>1047.6095999999998</v>
      </c>
      <c r="O40" s="214"/>
      <c r="P40" s="214"/>
    </row>
    <row r="41" spans="1:16">
      <c r="A41" s="199">
        <v>15</v>
      </c>
      <c r="B41" s="200" t="s">
        <v>151</v>
      </c>
      <c r="C41" s="214">
        <v>1005.67428</v>
      </c>
      <c r="D41" s="214"/>
      <c r="E41" s="214"/>
      <c r="F41" s="214"/>
      <c r="G41" s="214"/>
      <c r="H41" s="214"/>
      <c r="I41" s="214"/>
      <c r="J41" s="214"/>
      <c r="K41" s="214"/>
      <c r="L41" s="214"/>
      <c r="M41" s="214"/>
      <c r="N41" s="214">
        <v>1005.67428</v>
      </c>
      <c r="O41" s="214"/>
      <c r="P41" s="214"/>
    </row>
    <row r="42" spans="1:16">
      <c r="A42" s="199">
        <v>16</v>
      </c>
      <c r="B42" s="200" t="s">
        <v>152</v>
      </c>
      <c r="C42" s="214">
        <v>1817.2659599999997</v>
      </c>
      <c r="D42" s="214"/>
      <c r="E42" s="214"/>
      <c r="F42" s="214"/>
      <c r="G42" s="214"/>
      <c r="H42" s="214"/>
      <c r="I42" s="214"/>
      <c r="J42" s="214"/>
      <c r="K42" s="214"/>
      <c r="L42" s="214"/>
      <c r="M42" s="214"/>
      <c r="N42" s="214">
        <v>1817.2659599999997</v>
      </c>
      <c r="O42" s="214"/>
      <c r="P42" s="214"/>
    </row>
    <row r="43" spans="1:16">
      <c r="A43" s="199">
        <v>17</v>
      </c>
      <c r="B43" s="200" t="s">
        <v>153</v>
      </c>
      <c r="C43" s="214">
        <v>1494.7641199999998</v>
      </c>
      <c r="D43" s="214"/>
      <c r="E43" s="214"/>
      <c r="F43" s="214"/>
      <c r="G43" s="214"/>
      <c r="H43" s="214"/>
      <c r="I43" s="214"/>
      <c r="J43" s="214"/>
      <c r="K43" s="214"/>
      <c r="L43" s="214"/>
      <c r="M43" s="214"/>
      <c r="N43" s="214">
        <v>1494.7641199999998</v>
      </c>
      <c r="O43" s="214"/>
      <c r="P43" s="214"/>
    </row>
    <row r="44" spans="1:16">
      <c r="A44" s="199">
        <v>18</v>
      </c>
      <c r="B44" s="200" t="s">
        <v>154</v>
      </c>
      <c r="C44" s="214">
        <v>2540.3260800000003</v>
      </c>
      <c r="D44" s="214">
        <v>150</v>
      </c>
      <c r="E44" s="214"/>
      <c r="F44" s="214"/>
      <c r="G44" s="214"/>
      <c r="H44" s="214"/>
      <c r="I44" s="214"/>
      <c r="J44" s="214"/>
      <c r="K44" s="214"/>
      <c r="L44" s="214"/>
      <c r="M44" s="214"/>
      <c r="N44" s="214">
        <v>2390.3260800000003</v>
      </c>
      <c r="O44" s="214"/>
      <c r="P44" s="214"/>
    </row>
    <row r="45" spans="1:16">
      <c r="A45" s="199">
        <v>19</v>
      </c>
      <c r="B45" s="200" t="s">
        <v>155</v>
      </c>
      <c r="C45" s="214">
        <v>2505.9851639999997</v>
      </c>
      <c r="D45" s="214"/>
      <c r="E45" s="214">
        <v>260</v>
      </c>
      <c r="F45" s="214"/>
      <c r="G45" s="214"/>
      <c r="H45" s="214"/>
      <c r="I45" s="214"/>
      <c r="J45" s="214"/>
      <c r="K45" s="214"/>
      <c r="L45" s="214"/>
      <c r="M45" s="214"/>
      <c r="N45" s="214">
        <v>2245.9851639999997</v>
      </c>
      <c r="O45" s="214"/>
      <c r="P45" s="214"/>
    </row>
    <row r="46" spans="1:16">
      <c r="A46" s="199">
        <v>20</v>
      </c>
      <c r="B46" s="200" t="s">
        <v>289</v>
      </c>
      <c r="C46" s="214">
        <v>1368.4295480000001</v>
      </c>
      <c r="D46" s="214"/>
      <c r="E46" s="214"/>
      <c r="F46" s="214"/>
      <c r="G46" s="214"/>
      <c r="H46" s="214"/>
      <c r="I46" s="214"/>
      <c r="J46" s="214"/>
      <c r="K46" s="214"/>
      <c r="L46" s="214"/>
      <c r="M46" s="214"/>
      <c r="N46" s="214">
        <v>1368.4295480000001</v>
      </c>
      <c r="O46" s="214"/>
      <c r="P46" s="214"/>
    </row>
    <row r="47" spans="1:16">
      <c r="A47" s="199">
        <v>21</v>
      </c>
      <c r="B47" s="200" t="s">
        <v>156</v>
      </c>
      <c r="C47" s="214">
        <v>5348.6994639999994</v>
      </c>
      <c r="D47" s="214"/>
      <c r="E47" s="214"/>
      <c r="F47" s="214"/>
      <c r="G47" s="214"/>
      <c r="H47" s="214"/>
      <c r="I47" s="214"/>
      <c r="J47" s="214"/>
      <c r="K47" s="214"/>
      <c r="L47" s="214"/>
      <c r="M47" s="214"/>
      <c r="N47" s="214">
        <v>5348.6994639999994</v>
      </c>
      <c r="O47" s="214"/>
      <c r="P47" s="214"/>
    </row>
    <row r="48" spans="1:16">
      <c r="A48" s="199">
        <v>22</v>
      </c>
      <c r="B48" s="200" t="s">
        <v>157</v>
      </c>
      <c r="C48" s="214">
        <v>1019.9431999999999</v>
      </c>
      <c r="D48" s="214"/>
      <c r="E48" s="214"/>
      <c r="F48" s="214"/>
      <c r="G48" s="214"/>
      <c r="H48" s="214"/>
      <c r="I48" s="214"/>
      <c r="J48" s="214"/>
      <c r="K48" s="214"/>
      <c r="L48" s="214"/>
      <c r="M48" s="214"/>
      <c r="N48" s="214">
        <v>1019.9431999999999</v>
      </c>
      <c r="O48" s="214"/>
      <c r="P48" s="214"/>
    </row>
    <row r="49" spans="1:16" ht="38.25">
      <c r="A49" s="199">
        <v>23</v>
      </c>
      <c r="B49" s="200" t="s">
        <v>294</v>
      </c>
      <c r="C49" s="214">
        <v>1848.1665599999997</v>
      </c>
      <c r="D49" s="214"/>
      <c r="E49" s="214"/>
      <c r="F49" s="214"/>
      <c r="G49" s="214"/>
      <c r="H49" s="214"/>
      <c r="I49" s="214"/>
      <c r="J49" s="214"/>
      <c r="K49" s="214"/>
      <c r="L49" s="214"/>
      <c r="M49" s="214"/>
      <c r="N49" s="214">
        <v>1848.1665599999997</v>
      </c>
      <c r="O49" s="214"/>
      <c r="P49" s="214"/>
    </row>
    <row r="50" spans="1:16">
      <c r="A50" s="199">
        <v>24</v>
      </c>
      <c r="B50" s="200" t="s">
        <v>290</v>
      </c>
      <c r="C50" s="214">
        <v>564.03199999999993</v>
      </c>
      <c r="D50" s="214"/>
      <c r="E50" s="214"/>
      <c r="F50" s="214"/>
      <c r="G50" s="214"/>
      <c r="H50" s="214"/>
      <c r="I50" s="214"/>
      <c r="J50" s="214"/>
      <c r="K50" s="214"/>
      <c r="L50" s="214"/>
      <c r="M50" s="214"/>
      <c r="N50" s="214">
        <v>564.03199999999993</v>
      </c>
      <c r="O50" s="214"/>
      <c r="P50" s="214"/>
    </row>
    <row r="51" spans="1:16" ht="25.5">
      <c r="A51" s="199">
        <v>25</v>
      </c>
      <c r="B51" s="200" t="s">
        <v>291</v>
      </c>
      <c r="C51" s="214">
        <v>394.17599999999999</v>
      </c>
      <c r="D51" s="214"/>
      <c r="E51" s="214"/>
      <c r="F51" s="214"/>
      <c r="G51" s="214"/>
      <c r="H51" s="214"/>
      <c r="I51" s="214"/>
      <c r="J51" s="214"/>
      <c r="K51" s="214"/>
      <c r="L51" s="214"/>
      <c r="M51" s="214"/>
      <c r="N51" s="214">
        <v>394.17599999999999</v>
      </c>
      <c r="O51" s="214"/>
      <c r="P51" s="214"/>
    </row>
    <row r="52" spans="1:16" ht="25.5">
      <c r="A52" s="199">
        <v>26</v>
      </c>
      <c r="B52" s="200" t="s">
        <v>292</v>
      </c>
      <c r="C52" s="214">
        <v>528.03199999999993</v>
      </c>
      <c r="D52" s="214"/>
      <c r="E52" s="214"/>
      <c r="F52" s="214"/>
      <c r="G52" s="214"/>
      <c r="H52" s="214"/>
      <c r="I52" s="214"/>
      <c r="J52" s="214"/>
      <c r="K52" s="214"/>
      <c r="L52" s="214"/>
      <c r="M52" s="214"/>
      <c r="N52" s="214">
        <v>528.03199999999993</v>
      </c>
      <c r="O52" s="214"/>
      <c r="P52" s="214"/>
    </row>
    <row r="53" spans="1:16" ht="25.5">
      <c r="A53" s="199">
        <v>27</v>
      </c>
      <c r="B53" s="200" t="s">
        <v>293</v>
      </c>
      <c r="C53" s="214">
        <v>322.17599999999999</v>
      </c>
      <c r="D53" s="214"/>
      <c r="E53" s="214"/>
      <c r="F53" s="214"/>
      <c r="G53" s="214"/>
      <c r="H53" s="214"/>
      <c r="I53" s="214"/>
      <c r="J53" s="214"/>
      <c r="K53" s="214"/>
      <c r="L53" s="214"/>
      <c r="M53" s="214"/>
      <c r="N53" s="214">
        <v>322.17599999999999</v>
      </c>
      <c r="O53" s="214"/>
      <c r="P53" s="214"/>
    </row>
    <row r="54" spans="1:16" ht="25.5">
      <c r="A54" s="199">
        <v>28</v>
      </c>
      <c r="B54" s="202" t="s">
        <v>777</v>
      </c>
      <c r="C54" s="214">
        <v>3052</v>
      </c>
      <c r="D54" s="214">
        <v>3052</v>
      </c>
      <c r="E54" s="214"/>
      <c r="F54" s="214"/>
      <c r="G54" s="214"/>
      <c r="H54" s="214"/>
      <c r="I54" s="214"/>
      <c r="J54" s="214"/>
      <c r="K54" s="214"/>
      <c r="L54" s="214"/>
      <c r="M54" s="214"/>
      <c r="N54" s="214"/>
      <c r="O54" s="214"/>
      <c r="P54" s="214"/>
    </row>
    <row r="55" spans="1:16">
      <c r="A55" s="199">
        <v>29</v>
      </c>
      <c r="B55" s="200" t="s">
        <v>778</v>
      </c>
      <c r="C55" s="214">
        <v>4351.6640000000007</v>
      </c>
      <c r="D55" s="214">
        <v>4351.6640000000007</v>
      </c>
      <c r="E55" s="214"/>
      <c r="F55" s="214"/>
      <c r="G55" s="214"/>
      <c r="H55" s="214"/>
      <c r="I55" s="214"/>
      <c r="J55" s="214"/>
      <c r="K55" s="214"/>
      <c r="L55" s="214"/>
      <c r="M55" s="214"/>
      <c r="N55" s="214"/>
      <c r="O55" s="214"/>
      <c r="P55" s="214"/>
    </row>
    <row r="56" spans="1:16">
      <c r="A56" s="199">
        <v>30</v>
      </c>
      <c r="B56" s="200" t="s">
        <v>210</v>
      </c>
      <c r="C56" s="214">
        <v>4104.5010399999992</v>
      </c>
      <c r="D56" s="214"/>
      <c r="E56" s="214"/>
      <c r="F56" s="214"/>
      <c r="G56" s="214"/>
      <c r="H56" s="214"/>
      <c r="I56" s="214"/>
      <c r="J56" s="214"/>
      <c r="K56" s="214"/>
      <c r="L56" s="214"/>
      <c r="M56" s="214">
        <v>4104.5010399999992</v>
      </c>
      <c r="N56" s="214"/>
      <c r="O56" s="214"/>
      <c r="P56" s="214"/>
    </row>
    <row r="57" spans="1:16" ht="25.5">
      <c r="A57" s="199">
        <v>31</v>
      </c>
      <c r="B57" s="200" t="s">
        <v>779</v>
      </c>
      <c r="C57" s="214">
        <v>1326.1715999999997</v>
      </c>
      <c r="D57" s="214">
        <v>1326.1715999999997</v>
      </c>
      <c r="E57" s="214"/>
      <c r="F57" s="214"/>
      <c r="G57" s="214"/>
      <c r="H57" s="214"/>
      <c r="I57" s="214"/>
      <c r="J57" s="214"/>
      <c r="K57" s="214"/>
      <c r="L57" s="214"/>
      <c r="M57" s="214"/>
      <c r="N57" s="214"/>
      <c r="O57" s="214"/>
      <c r="P57" s="214"/>
    </row>
    <row r="58" spans="1:16">
      <c r="A58" s="197" t="s">
        <v>15</v>
      </c>
      <c r="B58" s="198" t="s">
        <v>295</v>
      </c>
      <c r="C58" s="213">
        <v>3083727.8630577065</v>
      </c>
      <c r="D58" s="213">
        <v>1367207.2417413022</v>
      </c>
      <c r="E58" s="213">
        <v>10849.63896</v>
      </c>
      <c r="F58" s="213">
        <v>0</v>
      </c>
      <c r="G58" s="213">
        <v>0</v>
      </c>
      <c r="H58" s="213">
        <v>720510.22314080154</v>
      </c>
      <c r="I58" s="213">
        <v>57800.53688</v>
      </c>
      <c r="J58" s="213">
        <v>0</v>
      </c>
      <c r="K58" s="213">
        <v>0</v>
      </c>
      <c r="L58" s="213">
        <v>6681.8345600000002</v>
      </c>
      <c r="M58" s="213">
        <v>214094.25834683995</v>
      </c>
      <c r="N58" s="213">
        <v>623977.31410796009</v>
      </c>
      <c r="O58" s="213">
        <v>82606.815320800015</v>
      </c>
      <c r="P58" s="213">
        <v>0</v>
      </c>
    </row>
    <row r="59" spans="1:16" ht="25.5">
      <c r="A59" s="197">
        <v>1</v>
      </c>
      <c r="B59" s="198" t="s">
        <v>296</v>
      </c>
      <c r="C59" s="213">
        <v>46141.816451999999</v>
      </c>
      <c r="D59" s="213"/>
      <c r="E59" s="213"/>
      <c r="F59" s="213"/>
      <c r="G59" s="213"/>
      <c r="H59" s="213"/>
      <c r="I59" s="213"/>
      <c r="J59" s="213"/>
      <c r="K59" s="213"/>
      <c r="L59" s="213"/>
      <c r="M59" s="213"/>
      <c r="N59" s="213">
        <v>45791.816451999999</v>
      </c>
      <c r="O59" s="213">
        <v>350</v>
      </c>
      <c r="P59" s="213"/>
    </row>
    <row r="60" spans="1:16">
      <c r="A60" s="197">
        <v>2</v>
      </c>
      <c r="B60" s="198" t="s">
        <v>297</v>
      </c>
      <c r="C60" s="213">
        <v>63168.862631599994</v>
      </c>
      <c r="D60" s="213">
        <v>0</v>
      </c>
      <c r="E60" s="213">
        <v>0</v>
      </c>
      <c r="F60" s="213">
        <v>0</v>
      </c>
      <c r="G60" s="213">
        <v>0</v>
      </c>
      <c r="H60" s="213">
        <v>0</v>
      </c>
      <c r="I60" s="213">
        <v>0</v>
      </c>
      <c r="J60" s="213">
        <v>0</v>
      </c>
      <c r="K60" s="213">
        <v>0</v>
      </c>
      <c r="L60" s="213">
        <v>0</v>
      </c>
      <c r="M60" s="213">
        <v>13668.572871999999</v>
      </c>
      <c r="N60" s="213">
        <v>48850.289759599997</v>
      </c>
      <c r="O60" s="213">
        <v>650</v>
      </c>
      <c r="P60" s="213">
        <v>0</v>
      </c>
    </row>
    <row r="61" spans="1:16">
      <c r="A61" s="199" t="s">
        <v>837</v>
      </c>
      <c r="B61" s="200" t="s">
        <v>297</v>
      </c>
      <c r="C61" s="214">
        <v>42482.6330036</v>
      </c>
      <c r="D61" s="213"/>
      <c r="E61" s="213"/>
      <c r="F61" s="213"/>
      <c r="G61" s="213"/>
      <c r="H61" s="213"/>
      <c r="I61" s="213"/>
      <c r="J61" s="213"/>
      <c r="K61" s="213"/>
      <c r="L61" s="213"/>
      <c r="M61" s="214"/>
      <c r="N61" s="214">
        <v>41832.6330036</v>
      </c>
      <c r="O61" s="214">
        <v>650</v>
      </c>
      <c r="P61" s="213"/>
    </row>
    <row r="62" spans="1:16" ht="25.5">
      <c r="A62" s="199" t="s">
        <v>838</v>
      </c>
      <c r="B62" s="200" t="s">
        <v>780</v>
      </c>
      <c r="C62" s="214">
        <v>7017.6567559999994</v>
      </c>
      <c r="D62" s="214"/>
      <c r="E62" s="214"/>
      <c r="F62" s="214"/>
      <c r="G62" s="214"/>
      <c r="H62" s="214"/>
      <c r="I62" s="214"/>
      <c r="J62" s="214"/>
      <c r="K62" s="214"/>
      <c r="L62" s="214"/>
      <c r="M62" s="214"/>
      <c r="N62" s="214">
        <v>7017.6567559999994</v>
      </c>
      <c r="O62" s="214"/>
      <c r="P62" s="214"/>
    </row>
    <row r="63" spans="1:16" ht="25.5">
      <c r="A63" s="199" t="s">
        <v>839</v>
      </c>
      <c r="B63" s="200" t="s">
        <v>781</v>
      </c>
      <c r="C63" s="214">
        <v>7776.0199999999986</v>
      </c>
      <c r="D63" s="214"/>
      <c r="E63" s="214"/>
      <c r="F63" s="214"/>
      <c r="G63" s="214"/>
      <c r="H63" s="214"/>
      <c r="I63" s="214"/>
      <c r="J63" s="214"/>
      <c r="K63" s="214"/>
      <c r="L63" s="214"/>
      <c r="M63" s="214">
        <v>7776.0199999999986</v>
      </c>
      <c r="N63" s="214"/>
      <c r="O63" s="214"/>
      <c r="P63" s="214"/>
    </row>
    <row r="64" spans="1:16" ht="25.5">
      <c r="A64" s="199" t="s">
        <v>840</v>
      </c>
      <c r="B64" s="200" t="s">
        <v>782</v>
      </c>
      <c r="C64" s="214">
        <v>5892.5528720000002</v>
      </c>
      <c r="D64" s="214"/>
      <c r="E64" s="214"/>
      <c r="F64" s="214"/>
      <c r="G64" s="214"/>
      <c r="H64" s="214"/>
      <c r="I64" s="214"/>
      <c r="J64" s="214"/>
      <c r="K64" s="214"/>
      <c r="L64" s="214"/>
      <c r="M64" s="214">
        <v>5892.5528720000002</v>
      </c>
      <c r="N64" s="214"/>
      <c r="O64" s="214"/>
      <c r="P64" s="214"/>
    </row>
    <row r="65" spans="1:16">
      <c r="A65" s="197">
        <v>3</v>
      </c>
      <c r="B65" s="198" t="s">
        <v>298</v>
      </c>
      <c r="C65" s="213">
        <v>13792.814667600001</v>
      </c>
      <c r="D65" s="213"/>
      <c r="E65" s="213"/>
      <c r="F65" s="213"/>
      <c r="G65" s="213"/>
      <c r="H65" s="213"/>
      <c r="I65" s="213"/>
      <c r="J65" s="213"/>
      <c r="K65" s="213"/>
      <c r="L65" s="213"/>
      <c r="M65" s="213"/>
      <c r="N65" s="213">
        <v>13792.814667600001</v>
      </c>
      <c r="O65" s="213"/>
      <c r="P65" s="213"/>
    </row>
    <row r="66" spans="1:16">
      <c r="A66" s="197">
        <v>4</v>
      </c>
      <c r="B66" s="198" t="s">
        <v>132</v>
      </c>
      <c r="C66" s="213">
        <v>91200.067823919991</v>
      </c>
      <c r="D66" s="213">
        <v>3063.1448</v>
      </c>
      <c r="E66" s="213">
        <v>0</v>
      </c>
      <c r="F66" s="213">
        <v>0</v>
      </c>
      <c r="G66" s="213">
        <v>0</v>
      </c>
      <c r="H66" s="213">
        <v>0</v>
      </c>
      <c r="I66" s="213">
        <v>0</v>
      </c>
      <c r="J66" s="213">
        <v>0</v>
      </c>
      <c r="K66" s="213">
        <v>0</v>
      </c>
      <c r="L66" s="213">
        <v>0</v>
      </c>
      <c r="M66" s="213">
        <v>16544.524239999999</v>
      </c>
      <c r="N66" s="213">
        <v>52362.433931919993</v>
      </c>
      <c r="O66" s="213">
        <v>19229.964851999997</v>
      </c>
      <c r="P66" s="213">
        <v>0</v>
      </c>
    </row>
    <row r="67" spans="1:16">
      <c r="A67" s="199" t="s">
        <v>161</v>
      </c>
      <c r="B67" s="200" t="s">
        <v>132</v>
      </c>
      <c r="C67" s="214">
        <v>26671.439740319998</v>
      </c>
      <c r="D67" s="214"/>
      <c r="E67" s="213"/>
      <c r="F67" s="213"/>
      <c r="G67" s="213"/>
      <c r="H67" s="213"/>
      <c r="I67" s="213"/>
      <c r="J67" s="213"/>
      <c r="K67" s="213"/>
      <c r="L67" s="213"/>
      <c r="M67" s="214"/>
      <c r="N67" s="214">
        <v>22835.439740319998</v>
      </c>
      <c r="O67" s="214">
        <v>3836</v>
      </c>
      <c r="P67" s="213"/>
    </row>
    <row r="68" spans="1:16">
      <c r="A68" s="199" t="s">
        <v>162</v>
      </c>
      <c r="B68" s="200" t="s">
        <v>299</v>
      </c>
      <c r="C68" s="214">
        <v>29526.994191599999</v>
      </c>
      <c r="D68" s="214"/>
      <c r="E68" s="214"/>
      <c r="F68" s="214"/>
      <c r="G68" s="214"/>
      <c r="H68" s="214"/>
      <c r="I68" s="214"/>
      <c r="J68" s="214"/>
      <c r="K68" s="214"/>
      <c r="L68" s="214"/>
      <c r="M68" s="214"/>
      <c r="N68" s="214">
        <v>29526.994191599999</v>
      </c>
      <c r="O68" s="214"/>
      <c r="P68" s="214"/>
    </row>
    <row r="69" spans="1:16">
      <c r="A69" s="199" t="s">
        <v>164</v>
      </c>
      <c r="B69" s="200" t="s">
        <v>300</v>
      </c>
      <c r="C69" s="214">
        <v>3063.1448</v>
      </c>
      <c r="D69" s="214">
        <v>3063.1448</v>
      </c>
      <c r="E69" s="214"/>
      <c r="F69" s="214"/>
      <c r="G69" s="214"/>
      <c r="H69" s="214"/>
      <c r="I69" s="214"/>
      <c r="J69" s="214"/>
      <c r="K69" s="214"/>
      <c r="L69" s="214"/>
      <c r="M69" s="214"/>
      <c r="N69" s="214"/>
      <c r="O69" s="214"/>
      <c r="P69" s="214"/>
    </row>
    <row r="70" spans="1:16" ht="25.5">
      <c r="A70" s="199" t="s">
        <v>166</v>
      </c>
      <c r="B70" s="200" t="s">
        <v>301</v>
      </c>
      <c r="C70" s="214">
        <v>5092.711471999999</v>
      </c>
      <c r="D70" s="214"/>
      <c r="E70" s="214"/>
      <c r="F70" s="214"/>
      <c r="G70" s="214"/>
      <c r="H70" s="214"/>
      <c r="I70" s="214"/>
      <c r="J70" s="214"/>
      <c r="K70" s="214"/>
      <c r="L70" s="214"/>
      <c r="M70" s="214"/>
      <c r="N70" s="214"/>
      <c r="O70" s="214">
        <v>5092.711471999999</v>
      </c>
      <c r="P70" s="214"/>
    </row>
    <row r="71" spans="1:16" ht="38.25">
      <c r="A71" s="199" t="s">
        <v>168</v>
      </c>
      <c r="B71" s="200" t="s">
        <v>302</v>
      </c>
      <c r="C71" s="214">
        <v>10301.253379999998</v>
      </c>
      <c r="D71" s="214"/>
      <c r="E71" s="214"/>
      <c r="F71" s="214"/>
      <c r="G71" s="214"/>
      <c r="H71" s="214"/>
      <c r="I71" s="214"/>
      <c r="J71" s="214"/>
      <c r="K71" s="214"/>
      <c r="L71" s="214"/>
      <c r="M71" s="214"/>
      <c r="N71" s="214"/>
      <c r="O71" s="214">
        <v>10301.253379999998</v>
      </c>
      <c r="P71" s="214"/>
    </row>
    <row r="72" spans="1:16" ht="25.5">
      <c r="A72" s="199" t="s">
        <v>170</v>
      </c>
      <c r="B72" s="200" t="s">
        <v>783</v>
      </c>
      <c r="C72" s="214">
        <v>9372.9683999999997</v>
      </c>
      <c r="D72" s="214"/>
      <c r="E72" s="214"/>
      <c r="F72" s="214"/>
      <c r="G72" s="214"/>
      <c r="H72" s="214"/>
      <c r="I72" s="214"/>
      <c r="J72" s="214"/>
      <c r="K72" s="214"/>
      <c r="L72" s="214"/>
      <c r="M72" s="214">
        <v>9372.9683999999997</v>
      </c>
      <c r="N72" s="214"/>
      <c r="O72" s="214"/>
      <c r="P72" s="214"/>
    </row>
    <row r="73" spans="1:16" ht="25.5">
      <c r="A73" s="199" t="s">
        <v>172</v>
      </c>
      <c r="B73" s="200" t="s">
        <v>303</v>
      </c>
      <c r="C73" s="214">
        <v>7171.55584</v>
      </c>
      <c r="D73" s="214"/>
      <c r="E73" s="214"/>
      <c r="F73" s="214"/>
      <c r="G73" s="214"/>
      <c r="H73" s="214"/>
      <c r="I73" s="214"/>
      <c r="J73" s="214"/>
      <c r="K73" s="214"/>
      <c r="L73" s="214"/>
      <c r="M73" s="214">
        <v>7171.55584</v>
      </c>
      <c r="N73" s="214"/>
      <c r="O73" s="214"/>
      <c r="P73" s="214"/>
    </row>
    <row r="74" spans="1:16">
      <c r="A74" s="197">
        <v>5</v>
      </c>
      <c r="B74" s="198" t="s">
        <v>137</v>
      </c>
      <c r="C74" s="213">
        <v>52062.140936000003</v>
      </c>
      <c r="D74" s="213">
        <v>0</v>
      </c>
      <c r="E74" s="213">
        <v>0</v>
      </c>
      <c r="F74" s="213">
        <v>0</v>
      </c>
      <c r="G74" s="213">
        <v>0</v>
      </c>
      <c r="H74" s="213">
        <v>0</v>
      </c>
      <c r="I74" s="213">
        <v>0</v>
      </c>
      <c r="J74" s="213">
        <v>0</v>
      </c>
      <c r="K74" s="213">
        <v>0</v>
      </c>
      <c r="L74" s="213">
        <v>0</v>
      </c>
      <c r="M74" s="213">
        <v>8326.7421599999998</v>
      </c>
      <c r="N74" s="213">
        <v>43735.398776000002</v>
      </c>
      <c r="O74" s="213">
        <v>0</v>
      </c>
      <c r="P74" s="213">
        <v>0</v>
      </c>
    </row>
    <row r="75" spans="1:16">
      <c r="A75" s="199" t="s">
        <v>192</v>
      </c>
      <c r="B75" s="200" t="s">
        <v>137</v>
      </c>
      <c r="C75" s="214">
        <v>43735.398776000002</v>
      </c>
      <c r="D75" s="213"/>
      <c r="E75" s="213"/>
      <c r="F75" s="213"/>
      <c r="G75" s="213"/>
      <c r="H75" s="213"/>
      <c r="I75" s="213"/>
      <c r="J75" s="213"/>
      <c r="K75" s="213"/>
      <c r="L75" s="213"/>
      <c r="M75" s="213"/>
      <c r="N75" s="214">
        <v>43735.398776000002</v>
      </c>
      <c r="O75" s="213"/>
      <c r="P75" s="213"/>
    </row>
    <row r="76" spans="1:16" ht="25.5">
      <c r="A76" s="199" t="s">
        <v>193</v>
      </c>
      <c r="B76" s="200" t="s">
        <v>304</v>
      </c>
      <c r="C76" s="214">
        <v>8326.7421599999998</v>
      </c>
      <c r="D76" s="214"/>
      <c r="E76" s="214"/>
      <c r="F76" s="214"/>
      <c r="G76" s="214"/>
      <c r="H76" s="214"/>
      <c r="I76" s="214"/>
      <c r="J76" s="214"/>
      <c r="K76" s="214"/>
      <c r="L76" s="214"/>
      <c r="M76" s="214">
        <v>8326.7421599999998</v>
      </c>
      <c r="N76" s="214"/>
      <c r="O76" s="214"/>
      <c r="P76" s="214"/>
    </row>
    <row r="77" spans="1:16">
      <c r="A77" s="197">
        <v>6</v>
      </c>
      <c r="B77" s="198" t="s">
        <v>136</v>
      </c>
      <c r="C77" s="213">
        <v>32364.443891999996</v>
      </c>
      <c r="D77" s="213">
        <v>0</v>
      </c>
      <c r="E77" s="213">
        <v>0</v>
      </c>
      <c r="F77" s="213">
        <v>0</v>
      </c>
      <c r="G77" s="213">
        <v>0</v>
      </c>
      <c r="H77" s="213">
        <v>0</v>
      </c>
      <c r="I77" s="213">
        <v>0</v>
      </c>
      <c r="J77" s="213">
        <v>0</v>
      </c>
      <c r="K77" s="213">
        <v>0</v>
      </c>
      <c r="L77" s="213">
        <v>0</v>
      </c>
      <c r="M77" s="213">
        <v>0</v>
      </c>
      <c r="N77" s="213">
        <v>32364.443891999996</v>
      </c>
      <c r="O77" s="213">
        <v>0</v>
      </c>
      <c r="P77" s="213">
        <v>0</v>
      </c>
    </row>
    <row r="78" spans="1:16">
      <c r="A78" s="199" t="s">
        <v>305</v>
      </c>
      <c r="B78" s="200" t="s">
        <v>136</v>
      </c>
      <c r="C78" s="214">
        <v>32364.443891999996</v>
      </c>
      <c r="D78" s="214"/>
      <c r="E78" s="214"/>
      <c r="F78" s="214"/>
      <c r="G78" s="214"/>
      <c r="H78" s="214"/>
      <c r="I78" s="214"/>
      <c r="J78" s="214"/>
      <c r="K78" s="214"/>
      <c r="L78" s="214"/>
      <c r="M78" s="214"/>
      <c r="N78" s="214">
        <v>32364.443891999996</v>
      </c>
      <c r="O78" s="214"/>
      <c r="P78" s="214"/>
    </row>
    <row r="79" spans="1:16" ht="25.5">
      <c r="A79" s="199" t="s">
        <v>306</v>
      </c>
      <c r="B79" s="200" t="s">
        <v>308</v>
      </c>
      <c r="C79" s="214">
        <v>0</v>
      </c>
      <c r="D79" s="214"/>
      <c r="E79" s="214"/>
      <c r="F79" s="214"/>
      <c r="G79" s="214"/>
      <c r="H79" s="214"/>
      <c r="I79" s="214"/>
      <c r="J79" s="214"/>
      <c r="K79" s="214"/>
      <c r="L79" s="214"/>
      <c r="M79" s="214"/>
      <c r="N79" s="214"/>
      <c r="O79" s="214"/>
      <c r="P79" s="214"/>
    </row>
    <row r="80" spans="1:16" ht="25.5">
      <c r="A80" s="199" t="s">
        <v>307</v>
      </c>
      <c r="B80" s="200" t="s">
        <v>309</v>
      </c>
      <c r="C80" s="214">
        <v>0</v>
      </c>
      <c r="D80" s="214"/>
      <c r="E80" s="214"/>
      <c r="F80" s="214"/>
      <c r="G80" s="214"/>
      <c r="H80" s="214"/>
      <c r="I80" s="214"/>
      <c r="J80" s="214"/>
      <c r="K80" s="214"/>
      <c r="L80" s="214"/>
      <c r="M80" s="214"/>
      <c r="N80" s="214"/>
      <c r="O80" s="214"/>
      <c r="P80" s="214"/>
    </row>
    <row r="81" spans="1:16" ht="25.5">
      <c r="A81" s="197">
        <v>7</v>
      </c>
      <c r="B81" s="198" t="s">
        <v>310</v>
      </c>
      <c r="C81" s="213">
        <v>2712.94992</v>
      </c>
      <c r="D81" s="213"/>
      <c r="E81" s="213"/>
      <c r="F81" s="213"/>
      <c r="G81" s="213"/>
      <c r="H81" s="213"/>
      <c r="I81" s="213"/>
      <c r="J81" s="213"/>
      <c r="K81" s="213"/>
      <c r="L81" s="213"/>
      <c r="M81" s="213"/>
      <c r="N81" s="213">
        <v>2712.94992</v>
      </c>
      <c r="O81" s="213"/>
      <c r="P81" s="213"/>
    </row>
    <row r="82" spans="1:16">
      <c r="A82" s="197">
        <v>8</v>
      </c>
      <c r="B82" s="198" t="s">
        <v>311</v>
      </c>
      <c r="C82" s="213">
        <v>280765.53025768005</v>
      </c>
      <c r="D82" s="213">
        <v>0</v>
      </c>
      <c r="E82" s="213">
        <v>0</v>
      </c>
      <c r="F82" s="213">
        <v>0</v>
      </c>
      <c r="G82" s="213">
        <v>0</v>
      </c>
      <c r="H82" s="213">
        <v>0</v>
      </c>
      <c r="I82" s="213">
        <v>0</v>
      </c>
      <c r="J82" s="213">
        <v>0</v>
      </c>
      <c r="K82" s="213">
        <v>0</v>
      </c>
      <c r="L82" s="213">
        <v>1681.83456</v>
      </c>
      <c r="M82" s="213">
        <v>99722.806834839983</v>
      </c>
      <c r="N82" s="213">
        <v>179360.88886283999</v>
      </c>
      <c r="O82" s="213">
        <v>0</v>
      </c>
      <c r="P82" s="213">
        <v>0</v>
      </c>
    </row>
    <row r="83" spans="1:16">
      <c r="A83" s="199" t="s">
        <v>312</v>
      </c>
      <c r="B83" s="200" t="s">
        <v>311</v>
      </c>
      <c r="C83" s="214">
        <v>33481.083620000005</v>
      </c>
      <c r="D83" s="213"/>
      <c r="E83" s="213"/>
      <c r="F83" s="213"/>
      <c r="G83" s="213"/>
      <c r="H83" s="213"/>
      <c r="I83" s="213"/>
      <c r="J83" s="213"/>
      <c r="K83" s="213"/>
      <c r="L83" s="214"/>
      <c r="M83" s="214"/>
      <c r="N83" s="214">
        <v>33481.083620000005</v>
      </c>
      <c r="O83" s="213"/>
      <c r="P83" s="213"/>
    </row>
    <row r="84" spans="1:16">
      <c r="A84" s="199" t="s">
        <v>313</v>
      </c>
      <c r="B84" s="200" t="s">
        <v>314</v>
      </c>
      <c r="C84" s="214">
        <v>21432.434515839996</v>
      </c>
      <c r="D84" s="214"/>
      <c r="E84" s="214"/>
      <c r="F84" s="214"/>
      <c r="G84" s="214"/>
      <c r="H84" s="214"/>
      <c r="I84" s="214"/>
      <c r="J84" s="214"/>
      <c r="K84" s="214"/>
      <c r="L84" s="214"/>
      <c r="M84" s="214">
        <v>13518.981915839999</v>
      </c>
      <c r="N84" s="214">
        <v>7913.4525999999987</v>
      </c>
      <c r="O84" s="214"/>
      <c r="P84" s="214"/>
    </row>
    <row r="85" spans="1:16" ht="25.5">
      <c r="A85" s="199" t="s">
        <v>315</v>
      </c>
      <c r="B85" s="200" t="s">
        <v>130</v>
      </c>
      <c r="C85" s="214">
        <v>12041.491505800001</v>
      </c>
      <c r="D85" s="214"/>
      <c r="E85" s="214"/>
      <c r="F85" s="214"/>
      <c r="G85" s="214"/>
      <c r="H85" s="214"/>
      <c r="I85" s="214"/>
      <c r="J85" s="214"/>
      <c r="K85" s="214"/>
      <c r="L85" s="214"/>
      <c r="M85" s="214">
        <v>6790.9251629999999</v>
      </c>
      <c r="N85" s="214">
        <v>5250.5663427999998</v>
      </c>
      <c r="O85" s="214"/>
      <c r="P85" s="214"/>
    </row>
    <row r="86" spans="1:16" ht="25.5">
      <c r="A86" s="199" t="s">
        <v>316</v>
      </c>
      <c r="B86" s="200" t="s">
        <v>317</v>
      </c>
      <c r="C86" s="214">
        <v>9342.5039359999992</v>
      </c>
      <c r="D86" s="214"/>
      <c r="E86" s="214"/>
      <c r="F86" s="214"/>
      <c r="G86" s="214"/>
      <c r="H86" s="214"/>
      <c r="I86" s="214"/>
      <c r="J86" s="214"/>
      <c r="K86" s="214"/>
      <c r="L86" s="214"/>
      <c r="M86" s="214"/>
      <c r="N86" s="214">
        <v>9342.5039359999992</v>
      </c>
      <c r="O86" s="214"/>
      <c r="P86" s="214"/>
    </row>
    <row r="87" spans="1:16" ht="25.5">
      <c r="A87" s="199" t="s">
        <v>318</v>
      </c>
      <c r="B87" s="200" t="s">
        <v>319</v>
      </c>
      <c r="C87" s="214">
        <v>5056.5467999999992</v>
      </c>
      <c r="D87" s="214"/>
      <c r="E87" s="214"/>
      <c r="F87" s="214"/>
      <c r="G87" s="214"/>
      <c r="H87" s="214"/>
      <c r="I87" s="214"/>
      <c r="J87" s="214"/>
      <c r="K87" s="214"/>
      <c r="L87" s="214"/>
      <c r="M87" s="214"/>
      <c r="N87" s="214">
        <v>5056.5467999999992</v>
      </c>
      <c r="O87" s="214"/>
      <c r="P87" s="214"/>
    </row>
    <row r="88" spans="1:16">
      <c r="A88" s="199" t="s">
        <v>320</v>
      </c>
      <c r="B88" s="200" t="s">
        <v>131</v>
      </c>
      <c r="C88" s="214">
        <v>113156.00714803999</v>
      </c>
      <c r="D88" s="214"/>
      <c r="E88" s="214"/>
      <c r="F88" s="214"/>
      <c r="G88" s="214"/>
      <c r="H88" s="214"/>
      <c r="I88" s="214"/>
      <c r="J88" s="214"/>
      <c r="K88" s="214"/>
      <c r="L88" s="214"/>
      <c r="M88" s="214"/>
      <c r="N88" s="214">
        <v>113156.00714803999</v>
      </c>
      <c r="O88" s="214"/>
      <c r="P88" s="214"/>
    </row>
    <row r="89" spans="1:16">
      <c r="A89" s="199" t="s">
        <v>321</v>
      </c>
      <c r="B89" s="200" t="s">
        <v>322</v>
      </c>
      <c r="C89" s="214">
        <v>13572.956904000001</v>
      </c>
      <c r="D89" s="214"/>
      <c r="E89" s="214"/>
      <c r="F89" s="214"/>
      <c r="G89" s="214"/>
      <c r="H89" s="214"/>
      <c r="I89" s="214"/>
      <c r="J89" s="214"/>
      <c r="K89" s="214"/>
      <c r="L89" s="214"/>
      <c r="M89" s="214">
        <v>8412.2284880000007</v>
      </c>
      <c r="N89" s="214">
        <v>5160.7284159999999</v>
      </c>
      <c r="O89" s="214"/>
      <c r="P89" s="214"/>
    </row>
    <row r="90" spans="1:16">
      <c r="A90" s="199" t="s">
        <v>323</v>
      </c>
      <c r="B90" s="200" t="s">
        <v>216</v>
      </c>
      <c r="C90" s="214">
        <v>0</v>
      </c>
      <c r="D90" s="214"/>
      <c r="E90" s="214"/>
      <c r="F90" s="214"/>
      <c r="G90" s="214"/>
      <c r="H90" s="214"/>
      <c r="I90" s="214"/>
      <c r="J90" s="214"/>
      <c r="K90" s="214"/>
      <c r="L90" s="214"/>
      <c r="M90" s="214"/>
      <c r="N90" s="214"/>
      <c r="O90" s="214"/>
      <c r="P90" s="214"/>
    </row>
    <row r="91" spans="1:16" ht="25.5">
      <c r="A91" s="199" t="s">
        <v>324</v>
      </c>
      <c r="B91" s="200" t="s">
        <v>784</v>
      </c>
      <c r="C91" s="214">
        <v>1681.83456</v>
      </c>
      <c r="D91" s="214"/>
      <c r="E91" s="214"/>
      <c r="F91" s="214"/>
      <c r="G91" s="214"/>
      <c r="H91" s="214"/>
      <c r="I91" s="214"/>
      <c r="J91" s="214"/>
      <c r="K91" s="214"/>
      <c r="L91" s="214">
        <v>1681.83456</v>
      </c>
      <c r="M91" s="214"/>
      <c r="N91" s="214"/>
      <c r="O91" s="214"/>
      <c r="P91" s="214"/>
    </row>
    <row r="92" spans="1:16" ht="25.5">
      <c r="A92" s="199" t="s">
        <v>325</v>
      </c>
      <c r="B92" s="200" t="s">
        <v>326</v>
      </c>
      <c r="C92" s="214">
        <v>0</v>
      </c>
      <c r="D92" s="214"/>
      <c r="E92" s="214"/>
      <c r="F92" s="214"/>
      <c r="G92" s="214"/>
      <c r="H92" s="214"/>
      <c r="I92" s="214"/>
      <c r="J92" s="214"/>
      <c r="K92" s="214"/>
      <c r="L92" s="214"/>
      <c r="M92" s="214"/>
      <c r="N92" s="214"/>
      <c r="O92" s="214"/>
      <c r="P92" s="214"/>
    </row>
    <row r="93" spans="1:16">
      <c r="A93" s="199" t="s">
        <v>327</v>
      </c>
      <c r="B93" s="200" t="s">
        <v>328</v>
      </c>
      <c r="C93" s="214">
        <v>6707</v>
      </c>
      <c r="D93" s="214"/>
      <c r="E93" s="214"/>
      <c r="F93" s="214"/>
      <c r="G93" s="214"/>
      <c r="H93" s="214"/>
      <c r="I93" s="214"/>
      <c r="J93" s="214"/>
      <c r="K93" s="214"/>
      <c r="L93" s="214"/>
      <c r="M93" s="214">
        <v>6707</v>
      </c>
      <c r="N93" s="214"/>
      <c r="O93" s="214"/>
      <c r="P93" s="214"/>
    </row>
    <row r="94" spans="1:16">
      <c r="A94" s="199" t="s">
        <v>329</v>
      </c>
      <c r="B94" s="200" t="s">
        <v>330</v>
      </c>
      <c r="C94" s="214">
        <v>2375.0609599999998</v>
      </c>
      <c r="D94" s="214"/>
      <c r="E94" s="214"/>
      <c r="F94" s="214"/>
      <c r="G94" s="214"/>
      <c r="H94" s="214"/>
      <c r="I94" s="214"/>
      <c r="J94" s="214"/>
      <c r="K94" s="214"/>
      <c r="L94" s="214"/>
      <c r="M94" s="214">
        <v>2375.0609599999998</v>
      </c>
      <c r="N94" s="214"/>
      <c r="O94" s="214"/>
      <c r="P94" s="214"/>
    </row>
    <row r="95" spans="1:16" ht="25.5">
      <c r="A95" s="199" t="s">
        <v>331</v>
      </c>
      <c r="B95" s="200" t="s">
        <v>332</v>
      </c>
      <c r="C95" s="214">
        <v>865.19759999999997</v>
      </c>
      <c r="D95" s="214"/>
      <c r="E95" s="214"/>
      <c r="F95" s="214"/>
      <c r="G95" s="214"/>
      <c r="H95" s="214"/>
      <c r="I95" s="214"/>
      <c r="J95" s="214"/>
      <c r="K95" s="214"/>
      <c r="L95" s="214"/>
      <c r="M95" s="214">
        <v>865.19759999999997</v>
      </c>
      <c r="N95" s="214"/>
      <c r="O95" s="214"/>
      <c r="P95" s="214"/>
    </row>
    <row r="96" spans="1:16">
      <c r="A96" s="199" t="s">
        <v>333</v>
      </c>
      <c r="B96" s="200" t="s">
        <v>342</v>
      </c>
      <c r="C96" s="214">
        <v>5353.0483199999999</v>
      </c>
      <c r="D96" s="214"/>
      <c r="E96" s="214"/>
      <c r="F96" s="214"/>
      <c r="G96" s="214"/>
      <c r="H96" s="214"/>
      <c r="I96" s="214"/>
      <c r="J96" s="214"/>
      <c r="K96" s="214"/>
      <c r="L96" s="214"/>
      <c r="M96" s="214">
        <v>5353.0483199999999</v>
      </c>
      <c r="N96" s="214"/>
      <c r="O96" s="214"/>
      <c r="P96" s="214"/>
    </row>
    <row r="97" spans="1:16" ht="25.5">
      <c r="A97" s="199" t="s">
        <v>334</v>
      </c>
      <c r="B97" s="200" t="s">
        <v>208</v>
      </c>
      <c r="C97" s="214">
        <v>9202.7343199999996</v>
      </c>
      <c r="D97" s="214"/>
      <c r="E97" s="214"/>
      <c r="F97" s="214"/>
      <c r="G97" s="214"/>
      <c r="H97" s="214"/>
      <c r="I97" s="214"/>
      <c r="J97" s="214"/>
      <c r="K97" s="214"/>
      <c r="L97" s="214"/>
      <c r="M97" s="214">
        <v>9202.7343199999996</v>
      </c>
      <c r="N97" s="214"/>
      <c r="O97" s="214"/>
      <c r="P97" s="214"/>
    </row>
    <row r="98" spans="1:16" ht="25.5">
      <c r="A98" s="199" t="s">
        <v>335</v>
      </c>
      <c r="B98" s="200" t="s">
        <v>345</v>
      </c>
      <c r="C98" s="214">
        <v>3201.7979999999998</v>
      </c>
      <c r="D98" s="214"/>
      <c r="E98" s="214"/>
      <c r="F98" s="214"/>
      <c r="G98" s="214"/>
      <c r="H98" s="214"/>
      <c r="I98" s="214"/>
      <c r="J98" s="214"/>
      <c r="K98" s="214"/>
      <c r="L98" s="214"/>
      <c r="M98" s="214">
        <v>3201.7979999999998</v>
      </c>
      <c r="N98" s="214"/>
      <c r="O98" s="214"/>
      <c r="P98" s="214"/>
    </row>
    <row r="99" spans="1:16">
      <c r="A99" s="199" t="s">
        <v>336</v>
      </c>
      <c r="B99" s="200" t="s">
        <v>347</v>
      </c>
      <c r="C99" s="214">
        <v>5379.9256800000003</v>
      </c>
      <c r="D99" s="214"/>
      <c r="E99" s="214"/>
      <c r="F99" s="214"/>
      <c r="G99" s="214"/>
      <c r="H99" s="214"/>
      <c r="I99" s="214"/>
      <c r="J99" s="214"/>
      <c r="K99" s="214"/>
      <c r="L99" s="214"/>
      <c r="M99" s="214">
        <v>5379.9256800000003</v>
      </c>
      <c r="N99" s="214"/>
      <c r="O99" s="214"/>
      <c r="P99" s="214"/>
    </row>
    <row r="100" spans="1:16">
      <c r="A100" s="199" t="s">
        <v>337</v>
      </c>
      <c r="B100" s="200" t="s">
        <v>348</v>
      </c>
      <c r="C100" s="214">
        <v>6910.2416000000003</v>
      </c>
      <c r="D100" s="214"/>
      <c r="E100" s="214"/>
      <c r="F100" s="214"/>
      <c r="G100" s="214"/>
      <c r="H100" s="214"/>
      <c r="I100" s="214"/>
      <c r="J100" s="214"/>
      <c r="K100" s="214"/>
      <c r="L100" s="214"/>
      <c r="M100" s="214">
        <v>6910.2416000000003</v>
      </c>
      <c r="N100" s="214"/>
      <c r="O100" s="214"/>
      <c r="P100" s="214"/>
    </row>
    <row r="101" spans="1:16">
      <c r="A101" s="199" t="s">
        <v>338</v>
      </c>
      <c r="B101" s="200" t="s">
        <v>349</v>
      </c>
      <c r="C101" s="214">
        <v>11784.18664</v>
      </c>
      <c r="D101" s="214"/>
      <c r="E101" s="214"/>
      <c r="F101" s="214"/>
      <c r="G101" s="214"/>
      <c r="H101" s="214"/>
      <c r="I101" s="214"/>
      <c r="J101" s="214"/>
      <c r="K101" s="214"/>
      <c r="L101" s="214"/>
      <c r="M101" s="214">
        <v>11784.18664</v>
      </c>
      <c r="N101" s="214"/>
      <c r="O101" s="214"/>
      <c r="P101" s="214"/>
    </row>
    <row r="102" spans="1:16">
      <c r="A102" s="199" t="s">
        <v>339</v>
      </c>
      <c r="B102" s="200" t="s">
        <v>350</v>
      </c>
      <c r="C102" s="214">
        <v>2426.9016000000001</v>
      </c>
      <c r="D102" s="214"/>
      <c r="E102" s="214"/>
      <c r="F102" s="214"/>
      <c r="G102" s="214"/>
      <c r="H102" s="214"/>
      <c r="I102" s="214"/>
      <c r="J102" s="214"/>
      <c r="K102" s="214"/>
      <c r="L102" s="214"/>
      <c r="M102" s="214">
        <v>2426.9016000000001</v>
      </c>
      <c r="N102" s="214"/>
      <c r="O102" s="214"/>
      <c r="P102" s="214"/>
    </row>
    <row r="103" spans="1:16" ht="25.5">
      <c r="A103" s="199" t="s">
        <v>340</v>
      </c>
      <c r="B103" s="200" t="s">
        <v>351</v>
      </c>
      <c r="C103" s="214">
        <v>3864.6350400000001</v>
      </c>
      <c r="D103" s="214"/>
      <c r="E103" s="214"/>
      <c r="F103" s="214"/>
      <c r="G103" s="214"/>
      <c r="H103" s="214"/>
      <c r="I103" s="214"/>
      <c r="J103" s="214"/>
      <c r="K103" s="214"/>
      <c r="L103" s="214"/>
      <c r="M103" s="214">
        <v>3864.6350400000001</v>
      </c>
      <c r="N103" s="214"/>
      <c r="O103" s="214"/>
      <c r="P103" s="214"/>
    </row>
    <row r="104" spans="1:16" ht="25.5">
      <c r="A104" s="199" t="s">
        <v>341</v>
      </c>
      <c r="B104" s="200" t="s">
        <v>352</v>
      </c>
      <c r="C104" s="214">
        <v>9009.2225600000002</v>
      </c>
      <c r="D104" s="214"/>
      <c r="E104" s="214"/>
      <c r="F104" s="214"/>
      <c r="G104" s="214"/>
      <c r="H104" s="214"/>
      <c r="I104" s="214"/>
      <c r="J104" s="214"/>
      <c r="K104" s="214"/>
      <c r="L104" s="214"/>
      <c r="M104" s="214">
        <v>9009.2225600000002</v>
      </c>
      <c r="N104" s="214"/>
      <c r="O104" s="214"/>
      <c r="P104" s="214"/>
    </row>
    <row r="105" spans="1:16" ht="25.5">
      <c r="A105" s="199" t="s">
        <v>343</v>
      </c>
      <c r="B105" s="200" t="s">
        <v>353</v>
      </c>
      <c r="C105" s="214">
        <v>2725.7236800000001</v>
      </c>
      <c r="D105" s="214"/>
      <c r="E105" s="214"/>
      <c r="F105" s="214"/>
      <c r="G105" s="214"/>
      <c r="H105" s="214"/>
      <c r="I105" s="214"/>
      <c r="J105" s="214"/>
      <c r="K105" s="214"/>
      <c r="L105" s="214"/>
      <c r="M105" s="214">
        <v>2725.7236800000001</v>
      </c>
      <c r="N105" s="214"/>
      <c r="O105" s="214"/>
      <c r="P105" s="214"/>
    </row>
    <row r="106" spans="1:16">
      <c r="A106" s="199" t="s">
        <v>344</v>
      </c>
      <c r="B106" s="200" t="s">
        <v>213</v>
      </c>
      <c r="C106" s="214">
        <v>1194.9952679999999</v>
      </c>
      <c r="D106" s="214"/>
      <c r="E106" s="214"/>
      <c r="F106" s="214"/>
      <c r="G106" s="214"/>
      <c r="H106" s="214"/>
      <c r="I106" s="214"/>
      <c r="J106" s="214"/>
      <c r="K106" s="214"/>
      <c r="L106" s="214"/>
      <c r="M106" s="214">
        <v>1194.9952679999999</v>
      </c>
      <c r="N106" s="214"/>
      <c r="O106" s="214"/>
      <c r="P106" s="214"/>
    </row>
    <row r="107" spans="1:16" ht="38.25">
      <c r="A107" s="199" t="s">
        <v>346</v>
      </c>
      <c r="B107" s="200" t="s">
        <v>785</v>
      </c>
      <c r="C107" s="214">
        <v>43000</v>
      </c>
      <c r="D107" s="214"/>
      <c r="E107" s="214"/>
      <c r="F107" s="214"/>
      <c r="G107" s="214"/>
      <c r="H107" s="214"/>
      <c r="I107" s="214"/>
      <c r="J107" s="214"/>
      <c r="K107" s="214"/>
      <c r="L107" s="214"/>
      <c r="M107" s="214">
        <v>43000</v>
      </c>
      <c r="N107" s="214"/>
      <c r="O107" s="214"/>
      <c r="P107" s="214"/>
    </row>
    <row r="108" spans="1:16">
      <c r="A108" s="197">
        <v>8</v>
      </c>
      <c r="B108" s="198" t="s">
        <v>267</v>
      </c>
      <c r="C108" s="213">
        <v>25307.423655999999</v>
      </c>
      <c r="D108" s="213">
        <v>0</v>
      </c>
      <c r="E108" s="213">
        <v>10849.63896</v>
      </c>
      <c r="F108" s="213">
        <v>0</v>
      </c>
      <c r="G108" s="213">
        <v>0</v>
      </c>
      <c r="H108" s="213">
        <v>0</v>
      </c>
      <c r="I108" s="213">
        <v>0</v>
      </c>
      <c r="J108" s="213">
        <v>0</v>
      </c>
      <c r="K108" s="213">
        <v>0</v>
      </c>
      <c r="L108" s="213">
        <v>0</v>
      </c>
      <c r="M108" s="213">
        <v>0</v>
      </c>
      <c r="N108" s="213">
        <v>14457.784695999999</v>
      </c>
      <c r="O108" s="213">
        <v>0</v>
      </c>
      <c r="P108" s="213">
        <v>0</v>
      </c>
    </row>
    <row r="109" spans="1:16">
      <c r="A109" s="199" t="s">
        <v>312</v>
      </c>
      <c r="B109" s="200" t="s">
        <v>267</v>
      </c>
      <c r="C109" s="214">
        <v>14457.784695999999</v>
      </c>
      <c r="D109" s="213"/>
      <c r="E109" s="213">
        <v>0</v>
      </c>
      <c r="F109" s="213"/>
      <c r="G109" s="213"/>
      <c r="H109" s="213"/>
      <c r="I109" s="213"/>
      <c r="J109" s="213"/>
      <c r="K109" s="213"/>
      <c r="L109" s="213"/>
      <c r="M109" s="214"/>
      <c r="N109" s="214">
        <v>14457.784695999999</v>
      </c>
      <c r="O109" s="213"/>
      <c r="P109" s="213"/>
    </row>
    <row r="110" spans="1:16" ht="25.5">
      <c r="A110" s="199" t="s">
        <v>313</v>
      </c>
      <c r="B110" s="200" t="s">
        <v>354</v>
      </c>
      <c r="C110" s="214">
        <v>1577.0391999999999</v>
      </c>
      <c r="D110" s="214"/>
      <c r="E110" s="214">
        <v>1577.0391999999999</v>
      </c>
      <c r="F110" s="214"/>
      <c r="G110" s="214"/>
      <c r="H110" s="214"/>
      <c r="I110" s="214"/>
      <c r="J110" s="214"/>
      <c r="K110" s="214"/>
      <c r="L110" s="214"/>
      <c r="M110" s="214"/>
      <c r="N110" s="214"/>
      <c r="O110" s="214"/>
      <c r="P110" s="214"/>
    </row>
    <row r="111" spans="1:16">
      <c r="A111" s="199" t="s">
        <v>315</v>
      </c>
      <c r="B111" s="200" t="s">
        <v>355</v>
      </c>
      <c r="C111" s="214">
        <v>3855.56104</v>
      </c>
      <c r="D111" s="214"/>
      <c r="E111" s="214">
        <v>3855.56104</v>
      </c>
      <c r="F111" s="214"/>
      <c r="G111" s="214"/>
      <c r="H111" s="214"/>
      <c r="I111" s="214"/>
      <c r="J111" s="214"/>
      <c r="K111" s="214"/>
      <c r="L111" s="214"/>
      <c r="M111" s="214"/>
      <c r="N111" s="214"/>
      <c r="O111" s="214"/>
      <c r="P111" s="214"/>
    </row>
    <row r="112" spans="1:16" ht="38.25">
      <c r="A112" s="199" t="s">
        <v>316</v>
      </c>
      <c r="B112" s="200" t="s">
        <v>356</v>
      </c>
      <c r="C112" s="214">
        <v>5417.0387200000005</v>
      </c>
      <c r="D112" s="214"/>
      <c r="E112" s="214">
        <v>5417.0387200000005</v>
      </c>
      <c r="F112" s="214"/>
      <c r="G112" s="214"/>
      <c r="H112" s="214"/>
      <c r="I112" s="214"/>
      <c r="J112" s="214"/>
      <c r="K112" s="214"/>
      <c r="L112" s="214"/>
      <c r="M112" s="214"/>
      <c r="N112" s="214"/>
      <c r="O112" s="214"/>
      <c r="P112" s="214"/>
    </row>
    <row r="113" spans="1:16">
      <c r="A113" s="199" t="s">
        <v>318</v>
      </c>
      <c r="B113" s="241" t="s">
        <v>357</v>
      </c>
      <c r="C113" s="214">
        <v>0</v>
      </c>
      <c r="D113" s="214"/>
      <c r="E113" s="214">
        <v>0</v>
      </c>
      <c r="F113" s="214"/>
      <c r="G113" s="214"/>
      <c r="H113" s="214"/>
      <c r="I113" s="214"/>
      <c r="J113" s="214"/>
      <c r="K113" s="214"/>
      <c r="L113" s="214"/>
      <c r="M113" s="214"/>
      <c r="N113" s="214"/>
      <c r="O113" s="214"/>
      <c r="P113" s="214"/>
    </row>
    <row r="114" spans="1:16">
      <c r="A114" s="197">
        <v>9</v>
      </c>
      <c r="B114" s="198" t="s">
        <v>358</v>
      </c>
      <c r="C114" s="213">
        <v>107369.2889152</v>
      </c>
      <c r="D114" s="213">
        <v>31833.767919999998</v>
      </c>
      <c r="E114" s="213">
        <v>0</v>
      </c>
      <c r="F114" s="213">
        <v>0</v>
      </c>
      <c r="G114" s="213">
        <v>0</v>
      </c>
      <c r="H114" s="213">
        <v>0</v>
      </c>
      <c r="I114" s="213">
        <v>57800.53688</v>
      </c>
      <c r="J114" s="213">
        <v>0</v>
      </c>
      <c r="K114" s="213">
        <v>0</v>
      </c>
      <c r="L114" s="213">
        <v>0</v>
      </c>
      <c r="M114" s="213">
        <v>0</v>
      </c>
      <c r="N114" s="213">
        <v>17734.984115200001</v>
      </c>
      <c r="O114" s="213">
        <v>0</v>
      </c>
      <c r="P114" s="213">
        <v>0</v>
      </c>
    </row>
    <row r="115" spans="1:16">
      <c r="A115" s="199" t="s">
        <v>359</v>
      </c>
      <c r="B115" s="200" t="s">
        <v>358</v>
      </c>
      <c r="C115" s="214">
        <v>22633.984115200001</v>
      </c>
      <c r="D115" s="214"/>
      <c r="E115" s="214"/>
      <c r="F115" s="214"/>
      <c r="G115" s="214"/>
      <c r="H115" s="214"/>
      <c r="I115" s="214">
        <v>4899</v>
      </c>
      <c r="J115" s="214"/>
      <c r="K115" s="214"/>
      <c r="L115" s="214"/>
      <c r="M115" s="214"/>
      <c r="N115" s="214">
        <v>17734.984115200001</v>
      </c>
      <c r="O115" s="214"/>
      <c r="P115" s="214"/>
    </row>
    <row r="116" spans="1:16" ht="25.5">
      <c r="A116" s="199" t="s">
        <v>360</v>
      </c>
      <c r="B116" s="200" t="s">
        <v>204</v>
      </c>
      <c r="C116" s="214">
        <v>11225.170160000001</v>
      </c>
      <c r="D116" s="214"/>
      <c r="E116" s="214"/>
      <c r="F116" s="214"/>
      <c r="G116" s="214"/>
      <c r="H116" s="214"/>
      <c r="I116" s="214">
        <v>11225.170160000001</v>
      </c>
      <c r="J116" s="214"/>
      <c r="K116" s="214"/>
      <c r="L116" s="214"/>
      <c r="M116" s="214"/>
      <c r="N116" s="214"/>
      <c r="O116" s="214"/>
      <c r="P116" s="214"/>
    </row>
    <row r="117" spans="1:16">
      <c r="A117" s="199" t="s">
        <v>361</v>
      </c>
      <c r="B117" s="200" t="s">
        <v>248</v>
      </c>
      <c r="C117" s="214">
        <v>13938.87312</v>
      </c>
      <c r="D117" s="214"/>
      <c r="E117" s="214"/>
      <c r="F117" s="214"/>
      <c r="G117" s="214"/>
      <c r="H117" s="214"/>
      <c r="I117" s="214">
        <v>13938.87312</v>
      </c>
      <c r="J117" s="214"/>
      <c r="K117" s="214"/>
      <c r="L117" s="214"/>
      <c r="M117" s="214"/>
      <c r="N117" s="214"/>
      <c r="O117" s="214"/>
      <c r="P117" s="214"/>
    </row>
    <row r="118" spans="1:16">
      <c r="A118" s="199" t="s">
        <v>362</v>
      </c>
      <c r="B118" s="200" t="s">
        <v>363</v>
      </c>
      <c r="C118" s="214">
        <v>11562.451520000001</v>
      </c>
      <c r="D118" s="214"/>
      <c r="E118" s="214"/>
      <c r="F118" s="214"/>
      <c r="G118" s="214"/>
      <c r="H118" s="214"/>
      <c r="I118" s="214">
        <v>11562.451520000001</v>
      </c>
      <c r="J118" s="214"/>
      <c r="K118" s="214"/>
      <c r="L118" s="214"/>
      <c r="M118" s="214"/>
      <c r="N118" s="214"/>
      <c r="O118" s="214"/>
      <c r="P118" s="214"/>
    </row>
    <row r="119" spans="1:16">
      <c r="A119" s="199" t="s">
        <v>364</v>
      </c>
      <c r="B119" s="200" t="s">
        <v>365</v>
      </c>
      <c r="C119" s="214">
        <v>9464.0218400000012</v>
      </c>
      <c r="D119" s="214"/>
      <c r="E119" s="214"/>
      <c r="F119" s="214"/>
      <c r="G119" s="214"/>
      <c r="H119" s="214"/>
      <c r="I119" s="214">
        <v>9464.0218400000012</v>
      </c>
      <c r="J119" s="214"/>
      <c r="K119" s="214"/>
      <c r="L119" s="214"/>
      <c r="M119" s="214"/>
      <c r="N119" s="214"/>
      <c r="O119" s="214"/>
      <c r="P119" s="214"/>
    </row>
    <row r="120" spans="1:16" ht="25.5">
      <c r="A120" s="199" t="s">
        <v>366</v>
      </c>
      <c r="B120" s="200" t="s">
        <v>367</v>
      </c>
      <c r="C120" s="214">
        <v>36148.767919999998</v>
      </c>
      <c r="D120" s="214">
        <v>31833.767919999998</v>
      </c>
      <c r="E120" s="214"/>
      <c r="F120" s="214"/>
      <c r="G120" s="214"/>
      <c r="H120" s="214"/>
      <c r="I120" s="214">
        <v>4315</v>
      </c>
      <c r="J120" s="214"/>
      <c r="K120" s="214"/>
      <c r="L120" s="214"/>
      <c r="M120" s="214"/>
      <c r="N120" s="214"/>
      <c r="O120" s="214"/>
      <c r="P120" s="214"/>
    </row>
    <row r="121" spans="1:16">
      <c r="A121" s="199" t="s">
        <v>369</v>
      </c>
      <c r="B121" s="200" t="s">
        <v>370</v>
      </c>
      <c r="C121" s="214">
        <v>2396.0202399999998</v>
      </c>
      <c r="D121" s="214"/>
      <c r="E121" s="214"/>
      <c r="F121" s="214"/>
      <c r="G121" s="214"/>
      <c r="H121" s="214"/>
      <c r="I121" s="214">
        <v>2396.0202399999998</v>
      </c>
      <c r="J121" s="214"/>
      <c r="K121" s="214"/>
      <c r="L121" s="214"/>
      <c r="M121" s="214"/>
      <c r="N121" s="214"/>
      <c r="O121" s="214"/>
      <c r="P121" s="214"/>
    </row>
    <row r="122" spans="1:16" ht="63.75">
      <c r="A122" s="199" t="s">
        <v>371</v>
      </c>
      <c r="B122" s="200" t="s">
        <v>272</v>
      </c>
      <c r="C122" s="214">
        <v>0</v>
      </c>
      <c r="D122" s="214"/>
      <c r="E122" s="214"/>
      <c r="F122" s="214"/>
      <c r="G122" s="214"/>
      <c r="H122" s="214"/>
      <c r="I122" s="214"/>
      <c r="J122" s="214"/>
      <c r="K122" s="214"/>
      <c r="L122" s="214"/>
      <c r="M122" s="214"/>
      <c r="N122" s="214"/>
      <c r="O122" s="214"/>
      <c r="P122" s="214"/>
    </row>
    <row r="123" spans="1:16">
      <c r="A123" s="197">
        <v>10</v>
      </c>
      <c r="B123" s="198" t="s">
        <v>134</v>
      </c>
      <c r="C123" s="213">
        <v>806862.37650440168</v>
      </c>
      <c r="D123" s="213">
        <v>0</v>
      </c>
      <c r="E123" s="213">
        <v>0</v>
      </c>
      <c r="F123" s="213">
        <v>0</v>
      </c>
      <c r="G123" s="213">
        <v>0</v>
      </c>
      <c r="H123" s="213">
        <v>720510.22314080154</v>
      </c>
      <c r="I123" s="213">
        <v>0</v>
      </c>
      <c r="J123" s="213">
        <v>0</v>
      </c>
      <c r="K123" s="213">
        <v>0</v>
      </c>
      <c r="L123" s="213">
        <v>0</v>
      </c>
      <c r="M123" s="213">
        <v>0</v>
      </c>
      <c r="N123" s="213">
        <v>23975.302894799999</v>
      </c>
      <c r="O123" s="213">
        <v>62376.850468799996</v>
      </c>
      <c r="P123" s="213">
        <v>0</v>
      </c>
    </row>
    <row r="124" spans="1:16">
      <c r="A124" s="199" t="s">
        <v>372</v>
      </c>
      <c r="B124" s="200" t="s">
        <v>134</v>
      </c>
      <c r="C124" s="214">
        <v>24929.540699199999</v>
      </c>
      <c r="D124" s="214"/>
      <c r="E124" s="213"/>
      <c r="F124" s="213"/>
      <c r="G124" s="213"/>
      <c r="H124" s="214">
        <v>5200</v>
      </c>
      <c r="I124" s="213"/>
      <c r="J124" s="213"/>
      <c r="K124" s="213"/>
      <c r="L124" s="213"/>
      <c r="M124" s="214"/>
      <c r="N124" s="214">
        <v>14590.540699199999</v>
      </c>
      <c r="O124" s="214">
        <v>5139</v>
      </c>
      <c r="P124" s="213"/>
    </row>
    <row r="125" spans="1:16">
      <c r="A125" s="199" t="s">
        <v>373</v>
      </c>
      <c r="B125" s="200" t="s">
        <v>374</v>
      </c>
      <c r="C125" s="214">
        <v>4591.8175000000001</v>
      </c>
      <c r="D125" s="214"/>
      <c r="E125" s="214"/>
      <c r="F125" s="214"/>
      <c r="G125" s="214"/>
      <c r="H125" s="214">
        <v>0</v>
      </c>
      <c r="I125" s="214"/>
      <c r="J125" s="214"/>
      <c r="K125" s="214"/>
      <c r="L125" s="214"/>
      <c r="M125" s="214"/>
      <c r="N125" s="214">
        <v>4591.8175000000001</v>
      </c>
      <c r="O125" s="214"/>
      <c r="P125" s="214"/>
    </row>
    <row r="126" spans="1:16">
      <c r="A126" s="199" t="s">
        <v>375</v>
      </c>
      <c r="B126" s="200" t="s">
        <v>376</v>
      </c>
      <c r="C126" s="214">
        <v>5792.9446956000002</v>
      </c>
      <c r="D126" s="214"/>
      <c r="E126" s="214"/>
      <c r="F126" s="214"/>
      <c r="G126" s="214"/>
      <c r="H126" s="214">
        <v>1000</v>
      </c>
      <c r="I126" s="214"/>
      <c r="J126" s="214"/>
      <c r="K126" s="214"/>
      <c r="L126" s="214"/>
      <c r="M126" s="214"/>
      <c r="N126" s="214">
        <v>4792.9446956000002</v>
      </c>
      <c r="O126" s="214"/>
      <c r="P126" s="214"/>
    </row>
    <row r="127" spans="1:16" ht="25.5">
      <c r="A127" s="199" t="s">
        <v>377</v>
      </c>
      <c r="B127" s="200" t="s">
        <v>378</v>
      </c>
      <c r="C127" s="214">
        <v>5368.3209519733336</v>
      </c>
      <c r="D127" s="214"/>
      <c r="E127" s="214"/>
      <c r="F127" s="214"/>
      <c r="G127" s="214"/>
      <c r="H127" s="214">
        <v>2668.3209519733332</v>
      </c>
      <c r="I127" s="214"/>
      <c r="J127" s="214"/>
      <c r="K127" s="214"/>
      <c r="L127" s="214"/>
      <c r="M127" s="214"/>
      <c r="N127" s="214"/>
      <c r="O127" s="214">
        <v>2700</v>
      </c>
      <c r="P127" s="214"/>
    </row>
    <row r="128" spans="1:16" ht="25.5">
      <c r="A128" s="199" t="s">
        <v>379</v>
      </c>
      <c r="B128" s="200" t="s">
        <v>380</v>
      </c>
      <c r="C128" s="214">
        <v>11355.911572000001</v>
      </c>
      <c r="D128" s="214"/>
      <c r="E128" s="214"/>
      <c r="F128" s="214"/>
      <c r="G128" s="214"/>
      <c r="H128" s="214">
        <v>0</v>
      </c>
      <c r="I128" s="214"/>
      <c r="J128" s="214"/>
      <c r="K128" s="214"/>
      <c r="L128" s="214"/>
      <c r="M128" s="214"/>
      <c r="N128" s="214"/>
      <c r="O128" s="214">
        <v>11355.911572000001</v>
      </c>
      <c r="P128" s="214"/>
    </row>
    <row r="129" spans="1:16" ht="25.5">
      <c r="A129" s="199" t="s">
        <v>381</v>
      </c>
      <c r="B129" s="200" t="s">
        <v>382</v>
      </c>
      <c r="C129" s="214">
        <v>21598.869547999999</v>
      </c>
      <c r="D129" s="214"/>
      <c r="E129" s="214"/>
      <c r="F129" s="214"/>
      <c r="G129" s="214"/>
      <c r="H129" s="214"/>
      <c r="I129" s="214"/>
      <c r="J129" s="214"/>
      <c r="K129" s="214"/>
      <c r="L129" s="214"/>
      <c r="M129" s="214"/>
      <c r="N129" s="214"/>
      <c r="O129" s="214">
        <v>21598.869547999999</v>
      </c>
      <c r="P129" s="214"/>
    </row>
    <row r="130" spans="1:16" ht="25.5">
      <c r="A130" s="199" t="s">
        <v>383</v>
      </c>
      <c r="B130" s="200" t="s">
        <v>384</v>
      </c>
      <c r="C130" s="214">
        <v>6256.6587600000003</v>
      </c>
      <c r="D130" s="214"/>
      <c r="E130" s="214"/>
      <c r="F130" s="214"/>
      <c r="G130" s="214"/>
      <c r="H130" s="214"/>
      <c r="I130" s="214"/>
      <c r="J130" s="214"/>
      <c r="K130" s="214"/>
      <c r="L130" s="214"/>
      <c r="M130" s="214"/>
      <c r="N130" s="214"/>
      <c r="O130" s="214">
        <v>6256.6587600000003</v>
      </c>
      <c r="P130" s="214"/>
    </row>
    <row r="131" spans="1:16" ht="25.5">
      <c r="A131" s="199" t="s">
        <v>385</v>
      </c>
      <c r="B131" s="200" t="s">
        <v>386</v>
      </c>
      <c r="C131" s="214">
        <v>15326.410588800001</v>
      </c>
      <c r="D131" s="214"/>
      <c r="E131" s="214"/>
      <c r="F131" s="214"/>
      <c r="G131" s="214"/>
      <c r="H131" s="214"/>
      <c r="I131" s="214"/>
      <c r="J131" s="214"/>
      <c r="K131" s="214"/>
      <c r="L131" s="214"/>
      <c r="M131" s="214"/>
      <c r="N131" s="214"/>
      <c r="O131" s="214">
        <v>15326.410588800001</v>
      </c>
      <c r="P131" s="214"/>
    </row>
    <row r="132" spans="1:16" ht="25.5">
      <c r="A132" s="199" t="s">
        <v>387</v>
      </c>
      <c r="B132" s="200" t="s">
        <v>389</v>
      </c>
      <c r="C132" s="214">
        <v>12540.520008</v>
      </c>
      <c r="D132" s="214"/>
      <c r="E132" s="214"/>
      <c r="F132" s="214"/>
      <c r="G132" s="214"/>
      <c r="H132" s="214">
        <v>12540.520008</v>
      </c>
      <c r="I132" s="214"/>
      <c r="J132" s="214"/>
      <c r="K132" s="214"/>
      <c r="L132" s="214"/>
      <c r="M132" s="214"/>
      <c r="N132" s="214"/>
      <c r="O132" s="214"/>
      <c r="P132" s="214"/>
    </row>
    <row r="133" spans="1:16">
      <c r="A133" s="199" t="s">
        <v>388</v>
      </c>
      <c r="B133" s="200" t="s">
        <v>391</v>
      </c>
      <c r="C133" s="214">
        <v>2991.8815033981191</v>
      </c>
      <c r="D133" s="214"/>
      <c r="E133" s="214"/>
      <c r="F133" s="214"/>
      <c r="G133" s="214"/>
      <c r="H133" s="214">
        <v>2991.8815033981191</v>
      </c>
      <c r="I133" s="214"/>
      <c r="J133" s="214"/>
      <c r="K133" s="214"/>
      <c r="L133" s="214"/>
      <c r="M133" s="214"/>
      <c r="N133" s="214"/>
      <c r="O133" s="214"/>
      <c r="P133" s="214"/>
    </row>
    <row r="134" spans="1:16">
      <c r="A134" s="199" t="s">
        <v>390</v>
      </c>
      <c r="B134" s="200" t="s">
        <v>393</v>
      </c>
      <c r="C134" s="214">
        <v>6368.0998239999999</v>
      </c>
      <c r="D134" s="214"/>
      <c r="E134" s="214"/>
      <c r="F134" s="214"/>
      <c r="G134" s="214"/>
      <c r="H134" s="214">
        <v>6368.0998239999999</v>
      </c>
      <c r="I134" s="214"/>
      <c r="J134" s="214"/>
      <c r="K134" s="214"/>
      <c r="L134" s="214"/>
      <c r="M134" s="214"/>
      <c r="N134" s="214"/>
      <c r="O134" s="214"/>
      <c r="P134" s="214"/>
    </row>
    <row r="135" spans="1:16">
      <c r="A135" s="199" t="s">
        <v>392</v>
      </c>
      <c r="B135" s="200" t="s">
        <v>203</v>
      </c>
      <c r="C135" s="214">
        <v>44708.754313036472</v>
      </c>
      <c r="D135" s="214"/>
      <c r="E135" s="214"/>
      <c r="F135" s="214"/>
      <c r="G135" s="214"/>
      <c r="H135" s="214">
        <v>44708.754313036472</v>
      </c>
      <c r="I135" s="214"/>
      <c r="J135" s="214"/>
      <c r="K135" s="214"/>
      <c r="L135" s="214"/>
      <c r="M135" s="214"/>
      <c r="N135" s="214"/>
      <c r="O135" s="214"/>
      <c r="P135" s="214"/>
    </row>
    <row r="136" spans="1:16">
      <c r="A136" s="199" t="s">
        <v>394</v>
      </c>
      <c r="B136" s="203" t="s">
        <v>396</v>
      </c>
      <c r="C136" s="214">
        <v>47017.483811999999</v>
      </c>
      <c r="D136" s="214"/>
      <c r="E136" s="214"/>
      <c r="F136" s="214"/>
      <c r="G136" s="214"/>
      <c r="H136" s="214">
        <v>47017.483811999999</v>
      </c>
      <c r="I136" s="214"/>
      <c r="J136" s="214"/>
      <c r="K136" s="214"/>
      <c r="L136" s="214"/>
      <c r="M136" s="214"/>
      <c r="N136" s="214"/>
      <c r="O136" s="214"/>
      <c r="P136" s="214"/>
    </row>
    <row r="137" spans="1:16" ht="25.5">
      <c r="A137" s="199" t="s">
        <v>395</v>
      </c>
      <c r="B137" s="203" t="s">
        <v>398</v>
      </c>
      <c r="C137" s="214">
        <v>29424.539031999993</v>
      </c>
      <c r="D137" s="214"/>
      <c r="E137" s="214"/>
      <c r="F137" s="214"/>
      <c r="G137" s="214"/>
      <c r="H137" s="214">
        <v>29424.539031999993</v>
      </c>
      <c r="I137" s="214"/>
      <c r="J137" s="214"/>
      <c r="K137" s="214"/>
      <c r="L137" s="214"/>
      <c r="M137" s="214"/>
      <c r="N137" s="214"/>
      <c r="O137" s="214"/>
      <c r="P137" s="214"/>
    </row>
    <row r="138" spans="1:16">
      <c r="A138" s="199" t="s">
        <v>397</v>
      </c>
      <c r="B138" s="203" t="s">
        <v>400</v>
      </c>
      <c r="C138" s="214">
        <v>27495.179376</v>
      </c>
      <c r="D138" s="214"/>
      <c r="E138" s="214"/>
      <c r="F138" s="214"/>
      <c r="G138" s="214"/>
      <c r="H138" s="214">
        <v>27495.179376</v>
      </c>
      <c r="I138" s="214"/>
      <c r="J138" s="214"/>
      <c r="K138" s="214"/>
      <c r="L138" s="214"/>
      <c r="M138" s="214"/>
      <c r="N138" s="214"/>
      <c r="O138" s="214"/>
      <c r="P138" s="214"/>
    </row>
    <row r="139" spans="1:16">
      <c r="A139" s="199" t="s">
        <v>399</v>
      </c>
      <c r="B139" s="203" t="s">
        <v>404</v>
      </c>
      <c r="C139" s="214">
        <v>27089.907983999998</v>
      </c>
      <c r="D139" s="214"/>
      <c r="E139" s="214"/>
      <c r="F139" s="214"/>
      <c r="G139" s="214"/>
      <c r="H139" s="214">
        <v>27089.907983999998</v>
      </c>
      <c r="I139" s="214"/>
      <c r="J139" s="214"/>
      <c r="K139" s="214"/>
      <c r="L139" s="214"/>
      <c r="M139" s="214"/>
      <c r="N139" s="214"/>
      <c r="O139" s="214"/>
      <c r="P139" s="214"/>
    </row>
    <row r="140" spans="1:16">
      <c r="A140" s="199" t="s">
        <v>401</v>
      </c>
      <c r="B140" s="203" t="s">
        <v>402</v>
      </c>
      <c r="C140" s="214">
        <v>52103.679914000008</v>
      </c>
      <c r="D140" s="214"/>
      <c r="E140" s="214"/>
      <c r="F140" s="214"/>
      <c r="G140" s="214"/>
      <c r="H140" s="214">
        <v>52103.679914000008</v>
      </c>
      <c r="I140" s="214"/>
      <c r="J140" s="214"/>
      <c r="K140" s="214"/>
      <c r="L140" s="214"/>
      <c r="M140" s="214"/>
      <c r="N140" s="214"/>
      <c r="O140" s="214"/>
      <c r="P140" s="214"/>
    </row>
    <row r="141" spans="1:16" ht="25.5">
      <c r="A141" s="199" t="s">
        <v>403</v>
      </c>
      <c r="B141" s="203" t="s">
        <v>406</v>
      </c>
      <c r="C141" s="214">
        <v>33082.081115439985</v>
      </c>
      <c r="D141" s="214"/>
      <c r="E141" s="214"/>
      <c r="F141" s="214"/>
      <c r="G141" s="214"/>
      <c r="H141" s="214">
        <v>33082.081115439985</v>
      </c>
      <c r="I141" s="214"/>
      <c r="J141" s="214"/>
      <c r="K141" s="214"/>
      <c r="L141" s="214"/>
      <c r="M141" s="214"/>
      <c r="N141" s="214"/>
      <c r="O141" s="214"/>
      <c r="P141" s="214"/>
    </row>
    <row r="142" spans="1:16">
      <c r="A142" s="199" t="s">
        <v>405</v>
      </c>
      <c r="B142" s="203" t="s">
        <v>408</v>
      </c>
      <c r="C142" s="214">
        <v>35986.796552799999</v>
      </c>
      <c r="D142" s="214"/>
      <c r="E142" s="214"/>
      <c r="F142" s="214"/>
      <c r="G142" s="214"/>
      <c r="H142" s="214">
        <v>35986.796552799999</v>
      </c>
      <c r="I142" s="214"/>
      <c r="J142" s="214"/>
      <c r="K142" s="214"/>
      <c r="L142" s="214"/>
      <c r="M142" s="214"/>
      <c r="N142" s="214"/>
      <c r="O142" s="214"/>
      <c r="P142" s="214"/>
    </row>
    <row r="143" spans="1:16">
      <c r="A143" s="199" t="s">
        <v>407</v>
      </c>
      <c r="B143" s="203" t="s">
        <v>410</v>
      </c>
      <c r="C143" s="214">
        <v>34953.855591999985</v>
      </c>
      <c r="D143" s="214"/>
      <c r="E143" s="214"/>
      <c r="F143" s="214"/>
      <c r="G143" s="214"/>
      <c r="H143" s="214">
        <v>34953.855591999985</v>
      </c>
      <c r="I143" s="214"/>
      <c r="J143" s="214"/>
      <c r="K143" s="214"/>
      <c r="L143" s="214"/>
      <c r="M143" s="214"/>
      <c r="N143" s="214"/>
      <c r="O143" s="214"/>
      <c r="P143" s="214"/>
    </row>
    <row r="144" spans="1:16">
      <c r="A144" s="199" t="s">
        <v>409</v>
      </c>
      <c r="B144" s="242" t="s">
        <v>412</v>
      </c>
      <c r="C144" s="214">
        <v>23358.823136104602</v>
      </c>
      <c r="D144" s="214"/>
      <c r="E144" s="214"/>
      <c r="F144" s="214"/>
      <c r="G144" s="214"/>
      <c r="H144" s="214">
        <v>23358.823136104602</v>
      </c>
      <c r="I144" s="214"/>
      <c r="J144" s="214"/>
      <c r="K144" s="214"/>
      <c r="L144" s="214"/>
      <c r="M144" s="214"/>
      <c r="N144" s="214"/>
      <c r="O144" s="214"/>
      <c r="P144" s="214"/>
    </row>
    <row r="145" spans="1:16">
      <c r="A145" s="199" t="s">
        <v>411</v>
      </c>
      <c r="B145" s="242" t="s">
        <v>414</v>
      </c>
      <c r="C145" s="214">
        <v>44425.279397559993</v>
      </c>
      <c r="D145" s="214"/>
      <c r="E145" s="214"/>
      <c r="F145" s="214"/>
      <c r="G145" s="214"/>
      <c r="H145" s="214">
        <v>44425.279397559993</v>
      </c>
      <c r="I145" s="214"/>
      <c r="J145" s="214"/>
      <c r="K145" s="214"/>
      <c r="L145" s="214"/>
      <c r="M145" s="214"/>
      <c r="N145" s="214"/>
      <c r="O145" s="214"/>
      <c r="P145" s="214"/>
    </row>
    <row r="146" spans="1:16">
      <c r="A146" s="199" t="s">
        <v>413</v>
      </c>
      <c r="B146" s="242" t="s">
        <v>416</v>
      </c>
      <c r="C146" s="214">
        <v>19662.663039999996</v>
      </c>
      <c r="D146" s="214"/>
      <c r="E146" s="214"/>
      <c r="F146" s="214"/>
      <c r="G146" s="214"/>
      <c r="H146" s="214">
        <v>19662.663039999996</v>
      </c>
      <c r="I146" s="214"/>
      <c r="J146" s="214"/>
      <c r="K146" s="214"/>
      <c r="L146" s="214"/>
      <c r="M146" s="214"/>
      <c r="N146" s="214"/>
      <c r="O146" s="214"/>
      <c r="P146" s="214"/>
    </row>
    <row r="147" spans="1:16">
      <c r="A147" s="199" t="s">
        <v>415</v>
      </c>
      <c r="B147" s="242" t="s">
        <v>418</v>
      </c>
      <c r="C147" s="214">
        <v>32893.882887122767</v>
      </c>
      <c r="D147" s="214"/>
      <c r="E147" s="214"/>
      <c r="F147" s="214"/>
      <c r="G147" s="214"/>
      <c r="H147" s="214">
        <v>32893.882887122767</v>
      </c>
      <c r="I147" s="214"/>
      <c r="J147" s="214"/>
      <c r="K147" s="214"/>
      <c r="L147" s="214"/>
      <c r="M147" s="214"/>
      <c r="N147" s="214"/>
      <c r="O147" s="214"/>
      <c r="P147" s="214"/>
    </row>
    <row r="148" spans="1:16">
      <c r="A148" s="199" t="s">
        <v>417</v>
      </c>
      <c r="B148" s="242" t="s">
        <v>420</v>
      </c>
      <c r="C148" s="214">
        <v>30576.05128</v>
      </c>
      <c r="D148" s="214"/>
      <c r="E148" s="214"/>
      <c r="F148" s="214"/>
      <c r="G148" s="214"/>
      <c r="H148" s="214">
        <v>30576.05128</v>
      </c>
      <c r="I148" s="214"/>
      <c r="J148" s="214"/>
      <c r="K148" s="214"/>
      <c r="L148" s="214"/>
      <c r="M148" s="214"/>
      <c r="N148" s="214"/>
      <c r="O148" s="214"/>
      <c r="P148" s="214"/>
    </row>
    <row r="149" spans="1:16" ht="25.5">
      <c r="A149" s="199" t="s">
        <v>419</v>
      </c>
      <c r="B149" s="242" t="s">
        <v>422</v>
      </c>
      <c r="C149" s="214">
        <v>45893.080583999996</v>
      </c>
      <c r="D149" s="214"/>
      <c r="E149" s="214"/>
      <c r="F149" s="214"/>
      <c r="G149" s="214"/>
      <c r="H149" s="214">
        <v>45893.080583999996</v>
      </c>
      <c r="I149" s="214"/>
      <c r="J149" s="214"/>
      <c r="K149" s="214"/>
      <c r="L149" s="214"/>
      <c r="M149" s="214"/>
      <c r="N149" s="214"/>
      <c r="O149" s="214"/>
      <c r="P149" s="214"/>
    </row>
    <row r="150" spans="1:16">
      <c r="A150" s="199" t="s">
        <v>421</v>
      </c>
      <c r="B150" s="242" t="s">
        <v>424</v>
      </c>
      <c r="C150" s="214">
        <v>15310.244075193135</v>
      </c>
      <c r="D150" s="214"/>
      <c r="E150" s="214"/>
      <c r="F150" s="214"/>
      <c r="G150" s="214"/>
      <c r="H150" s="214">
        <v>15310.244075193135</v>
      </c>
      <c r="I150" s="214"/>
      <c r="J150" s="214"/>
      <c r="K150" s="214"/>
      <c r="L150" s="214"/>
      <c r="M150" s="214"/>
      <c r="N150" s="214"/>
      <c r="O150" s="214"/>
      <c r="P150" s="214"/>
    </row>
    <row r="151" spans="1:16" ht="25.5">
      <c r="A151" s="199" t="s">
        <v>423</v>
      </c>
      <c r="B151" s="242" t="s">
        <v>426</v>
      </c>
      <c r="C151" s="214">
        <v>33893.781541889563</v>
      </c>
      <c r="D151" s="214"/>
      <c r="E151" s="214"/>
      <c r="F151" s="214"/>
      <c r="G151" s="214"/>
      <c r="H151" s="214">
        <v>33893.781541889563</v>
      </c>
      <c r="I151" s="214"/>
      <c r="J151" s="214"/>
      <c r="K151" s="214"/>
      <c r="L151" s="214"/>
      <c r="M151" s="214"/>
      <c r="N151" s="214"/>
      <c r="O151" s="214"/>
      <c r="P151" s="214"/>
    </row>
    <row r="152" spans="1:16">
      <c r="A152" s="199" t="s">
        <v>425</v>
      </c>
      <c r="B152" s="242" t="s">
        <v>428</v>
      </c>
      <c r="C152" s="214">
        <v>34305.776401199997</v>
      </c>
      <c r="D152" s="214"/>
      <c r="E152" s="214"/>
      <c r="F152" s="214"/>
      <c r="G152" s="214"/>
      <c r="H152" s="214">
        <v>34305.776401199997</v>
      </c>
      <c r="I152" s="214"/>
      <c r="J152" s="214"/>
      <c r="K152" s="214"/>
      <c r="L152" s="214"/>
      <c r="M152" s="214"/>
      <c r="N152" s="214"/>
      <c r="O152" s="214"/>
      <c r="P152" s="214"/>
    </row>
    <row r="153" spans="1:16" ht="25.5">
      <c r="A153" s="199" t="s">
        <v>427</v>
      </c>
      <c r="B153" s="202" t="s">
        <v>430</v>
      </c>
      <c r="C153" s="214">
        <v>2882.8783480000002</v>
      </c>
      <c r="D153" s="214"/>
      <c r="E153" s="214"/>
      <c r="F153" s="214"/>
      <c r="G153" s="214"/>
      <c r="H153" s="214">
        <v>2882.8783480000002</v>
      </c>
      <c r="I153" s="214"/>
      <c r="J153" s="214"/>
      <c r="K153" s="214"/>
      <c r="L153" s="214"/>
      <c r="M153" s="214"/>
      <c r="N153" s="214"/>
      <c r="O153" s="214"/>
      <c r="P153" s="214"/>
    </row>
    <row r="154" spans="1:16">
      <c r="A154" s="199" t="s">
        <v>429</v>
      </c>
      <c r="B154" s="203" t="s">
        <v>433</v>
      </c>
      <c r="C154" s="214">
        <v>5738.767571225736</v>
      </c>
      <c r="D154" s="214"/>
      <c r="E154" s="214"/>
      <c r="F154" s="214"/>
      <c r="G154" s="214"/>
      <c r="H154" s="214">
        <v>5738.767571225736</v>
      </c>
      <c r="I154" s="214"/>
      <c r="J154" s="214"/>
      <c r="K154" s="214"/>
      <c r="L154" s="214"/>
      <c r="M154" s="214"/>
      <c r="N154" s="214"/>
      <c r="O154" s="214"/>
      <c r="P154" s="214"/>
    </row>
    <row r="155" spans="1:16" ht="25.5">
      <c r="A155" s="199" t="s">
        <v>431</v>
      </c>
      <c r="B155" s="203" t="s">
        <v>437</v>
      </c>
      <c r="C155" s="214">
        <v>13298.467016341467</v>
      </c>
      <c r="D155" s="214"/>
      <c r="E155" s="214"/>
      <c r="F155" s="214"/>
      <c r="G155" s="214"/>
      <c r="H155" s="214">
        <v>13298.467016341467</v>
      </c>
      <c r="I155" s="214"/>
      <c r="J155" s="214"/>
      <c r="K155" s="214"/>
      <c r="L155" s="214"/>
      <c r="M155" s="214"/>
      <c r="N155" s="214"/>
      <c r="O155" s="214"/>
      <c r="P155" s="214"/>
    </row>
    <row r="156" spans="1:16" ht="25.5">
      <c r="A156" s="199" t="s">
        <v>432</v>
      </c>
      <c r="B156" s="203" t="s">
        <v>439</v>
      </c>
      <c r="C156" s="214">
        <v>7808.5477767511202</v>
      </c>
      <c r="D156" s="214"/>
      <c r="E156" s="214"/>
      <c r="F156" s="214"/>
      <c r="G156" s="214"/>
      <c r="H156" s="214">
        <v>7808.5477767511202</v>
      </c>
      <c r="I156" s="214"/>
      <c r="J156" s="214"/>
      <c r="K156" s="214"/>
      <c r="L156" s="214"/>
      <c r="M156" s="214"/>
      <c r="N156" s="214"/>
      <c r="O156" s="214"/>
      <c r="P156" s="214"/>
    </row>
    <row r="157" spans="1:16" ht="25.5">
      <c r="A157" s="199" t="s">
        <v>434</v>
      </c>
      <c r="B157" s="203" t="s">
        <v>443</v>
      </c>
      <c r="C157" s="214">
        <v>11132.394285810813</v>
      </c>
      <c r="D157" s="214"/>
      <c r="E157" s="214"/>
      <c r="F157" s="214"/>
      <c r="G157" s="214"/>
      <c r="H157" s="214">
        <v>11132.394285810813</v>
      </c>
      <c r="I157" s="214"/>
      <c r="J157" s="214"/>
      <c r="K157" s="214"/>
      <c r="L157" s="214"/>
      <c r="M157" s="214"/>
      <c r="N157" s="214"/>
      <c r="O157" s="214"/>
      <c r="P157" s="214"/>
    </row>
    <row r="158" spans="1:16" ht="25.5">
      <c r="A158" s="199" t="s">
        <v>436</v>
      </c>
      <c r="B158" s="203" t="s">
        <v>445</v>
      </c>
      <c r="C158" s="214">
        <v>13411.58302656972</v>
      </c>
      <c r="D158" s="214"/>
      <c r="E158" s="214"/>
      <c r="F158" s="214"/>
      <c r="G158" s="214"/>
      <c r="H158" s="214">
        <v>13411.58302656972</v>
      </c>
      <c r="I158" s="214"/>
      <c r="J158" s="214"/>
      <c r="K158" s="214"/>
      <c r="L158" s="214"/>
      <c r="M158" s="214"/>
      <c r="N158" s="214"/>
      <c r="O158" s="214"/>
      <c r="P158" s="214"/>
    </row>
    <row r="159" spans="1:16" ht="25.5">
      <c r="A159" s="199" t="s">
        <v>438</v>
      </c>
      <c r="B159" s="242" t="s">
        <v>446</v>
      </c>
      <c r="C159" s="214">
        <v>5663.8202296480013</v>
      </c>
      <c r="D159" s="214"/>
      <c r="E159" s="214"/>
      <c r="F159" s="214"/>
      <c r="G159" s="214"/>
      <c r="H159" s="214">
        <v>5663.8202296480013</v>
      </c>
      <c r="I159" s="214"/>
      <c r="J159" s="214"/>
      <c r="K159" s="214"/>
      <c r="L159" s="214"/>
      <c r="M159" s="214"/>
      <c r="N159" s="214"/>
      <c r="O159" s="214"/>
      <c r="P159" s="214"/>
    </row>
    <row r="160" spans="1:16">
      <c r="A160" s="199" t="s">
        <v>440</v>
      </c>
      <c r="B160" s="242" t="s">
        <v>786</v>
      </c>
      <c r="C160" s="214">
        <v>8683.4075384567241</v>
      </c>
      <c r="D160" s="214"/>
      <c r="E160" s="214"/>
      <c r="F160" s="214"/>
      <c r="G160" s="214"/>
      <c r="H160" s="214">
        <v>8683.4075384567241</v>
      </c>
      <c r="I160" s="214"/>
      <c r="J160" s="214"/>
      <c r="K160" s="214"/>
      <c r="L160" s="214"/>
      <c r="M160" s="214"/>
      <c r="N160" s="214"/>
      <c r="O160" s="214"/>
      <c r="P160" s="214"/>
    </row>
    <row r="161" spans="1:16">
      <c r="A161" s="199" t="s">
        <v>441</v>
      </c>
      <c r="B161" s="242" t="s">
        <v>435</v>
      </c>
      <c r="C161" s="214">
        <v>430</v>
      </c>
      <c r="D161" s="214"/>
      <c r="E161" s="214"/>
      <c r="F161" s="214"/>
      <c r="G161" s="214"/>
      <c r="H161" s="214">
        <v>430</v>
      </c>
      <c r="I161" s="214"/>
      <c r="J161" s="214"/>
      <c r="K161" s="214"/>
      <c r="L161" s="214"/>
      <c r="M161" s="214"/>
      <c r="N161" s="214"/>
      <c r="O161" s="214"/>
      <c r="P161" s="214"/>
    </row>
    <row r="162" spans="1:16" ht="38.25">
      <c r="A162" s="199" t="s">
        <v>442</v>
      </c>
      <c r="B162" s="202" t="s">
        <v>447</v>
      </c>
      <c r="C162" s="214">
        <v>8159.6750262799997</v>
      </c>
      <c r="D162" s="214"/>
      <c r="E162" s="214"/>
      <c r="F162" s="214"/>
      <c r="G162" s="214"/>
      <c r="H162" s="214">
        <v>8159.6750262799997</v>
      </c>
      <c r="I162" s="214"/>
      <c r="J162" s="214"/>
      <c r="K162" s="214"/>
      <c r="L162" s="214"/>
      <c r="M162" s="214"/>
      <c r="N162" s="214"/>
      <c r="O162" s="214"/>
      <c r="P162" s="214"/>
    </row>
    <row r="163" spans="1:16">
      <c r="A163" s="199" t="s">
        <v>444</v>
      </c>
      <c r="B163" s="203" t="s">
        <v>787</v>
      </c>
      <c r="C163" s="214">
        <v>350</v>
      </c>
      <c r="D163" s="214"/>
      <c r="E163" s="214"/>
      <c r="F163" s="214"/>
      <c r="G163" s="214"/>
      <c r="H163" s="214">
        <v>350</v>
      </c>
      <c r="I163" s="214"/>
      <c r="J163" s="214"/>
      <c r="K163" s="214"/>
      <c r="L163" s="214"/>
      <c r="M163" s="214"/>
      <c r="N163" s="214"/>
      <c r="O163" s="214"/>
      <c r="P163" s="214"/>
    </row>
    <row r="164" spans="1:16">
      <c r="A164" s="197">
        <v>11</v>
      </c>
      <c r="B164" s="198" t="s">
        <v>448</v>
      </c>
      <c r="C164" s="213">
        <v>1341718.4861625021</v>
      </c>
      <c r="D164" s="213">
        <v>1321230.5933585023</v>
      </c>
      <c r="E164" s="213">
        <v>0</v>
      </c>
      <c r="F164" s="213">
        <v>0</v>
      </c>
      <c r="G164" s="213">
        <v>0</v>
      </c>
      <c r="H164" s="213">
        <v>0</v>
      </c>
      <c r="I164" s="213">
        <v>0</v>
      </c>
      <c r="J164" s="213">
        <v>0</v>
      </c>
      <c r="K164" s="213">
        <v>0</v>
      </c>
      <c r="L164" s="213">
        <v>0</v>
      </c>
      <c r="M164" s="213">
        <v>0</v>
      </c>
      <c r="N164" s="213">
        <v>20487.892803999999</v>
      </c>
      <c r="O164" s="213">
        <v>0</v>
      </c>
      <c r="P164" s="213">
        <v>0</v>
      </c>
    </row>
    <row r="165" spans="1:16">
      <c r="A165" s="199" t="s">
        <v>449</v>
      </c>
      <c r="B165" s="200" t="s">
        <v>448</v>
      </c>
      <c r="C165" s="214">
        <v>58487.892804000003</v>
      </c>
      <c r="D165" s="214">
        <v>38000</v>
      </c>
      <c r="E165" s="213"/>
      <c r="F165" s="213"/>
      <c r="G165" s="213"/>
      <c r="H165" s="213"/>
      <c r="I165" s="213"/>
      <c r="J165" s="213"/>
      <c r="K165" s="213"/>
      <c r="L165" s="213"/>
      <c r="M165" s="214"/>
      <c r="N165" s="214">
        <v>20487.892803999999</v>
      </c>
      <c r="O165" s="213"/>
      <c r="P165" s="213"/>
    </row>
    <row r="166" spans="1:16" ht="25.5">
      <c r="A166" s="199" t="s">
        <v>450</v>
      </c>
      <c r="B166" s="200" t="s">
        <v>788</v>
      </c>
      <c r="C166" s="214">
        <v>35028.776555999997</v>
      </c>
      <c r="D166" s="214">
        <v>35028.776555999997</v>
      </c>
      <c r="E166" s="214"/>
      <c r="F166" s="214"/>
      <c r="G166" s="214"/>
      <c r="H166" s="214"/>
      <c r="I166" s="214"/>
      <c r="J166" s="214"/>
      <c r="K166" s="214"/>
      <c r="L166" s="214"/>
      <c r="M166" s="214"/>
      <c r="N166" s="214"/>
      <c r="O166" s="214"/>
      <c r="P166" s="214"/>
    </row>
    <row r="167" spans="1:16" ht="25.5">
      <c r="A167" s="199" t="s">
        <v>451</v>
      </c>
      <c r="B167" s="200" t="s">
        <v>789</v>
      </c>
      <c r="C167" s="214">
        <v>16595.451972439998</v>
      </c>
      <c r="D167" s="214">
        <v>16595.451972439998</v>
      </c>
      <c r="E167" s="214"/>
      <c r="F167" s="214"/>
      <c r="G167" s="214"/>
      <c r="H167" s="214"/>
      <c r="I167" s="214"/>
      <c r="J167" s="214"/>
      <c r="K167" s="214"/>
      <c r="L167" s="214"/>
      <c r="M167" s="214"/>
      <c r="N167" s="214"/>
      <c r="O167" s="214"/>
      <c r="P167" s="214"/>
    </row>
    <row r="168" spans="1:16">
      <c r="A168" s="199" t="s">
        <v>452</v>
      </c>
      <c r="B168" s="200" t="s">
        <v>163</v>
      </c>
      <c r="C168" s="214">
        <v>15716.511241849999</v>
      </c>
      <c r="D168" s="214">
        <v>15716.511241849999</v>
      </c>
      <c r="E168" s="214"/>
      <c r="F168" s="214"/>
      <c r="G168" s="214"/>
      <c r="H168" s="214"/>
      <c r="I168" s="214"/>
      <c r="J168" s="214"/>
      <c r="K168" s="214"/>
      <c r="L168" s="214"/>
      <c r="M168" s="214"/>
      <c r="N168" s="214"/>
      <c r="O168" s="214"/>
      <c r="P168" s="214"/>
    </row>
    <row r="169" spans="1:16">
      <c r="A169" s="199" t="s">
        <v>453</v>
      </c>
      <c r="B169" s="200" t="s">
        <v>165</v>
      </c>
      <c r="C169" s="214">
        <v>15828.367028910125</v>
      </c>
      <c r="D169" s="214">
        <v>15828.367028910125</v>
      </c>
      <c r="E169" s="214"/>
      <c r="F169" s="214"/>
      <c r="G169" s="214"/>
      <c r="H169" s="214"/>
      <c r="I169" s="214"/>
      <c r="J169" s="214"/>
      <c r="K169" s="214"/>
      <c r="L169" s="214"/>
      <c r="M169" s="214"/>
      <c r="N169" s="214"/>
      <c r="O169" s="214"/>
      <c r="P169" s="214"/>
    </row>
    <row r="170" spans="1:16">
      <c r="A170" s="199" t="s">
        <v>454</v>
      </c>
      <c r="B170" s="200" t="s">
        <v>167</v>
      </c>
      <c r="C170" s="214">
        <v>17102.468746800001</v>
      </c>
      <c r="D170" s="214">
        <v>17102.468746800001</v>
      </c>
      <c r="E170" s="214"/>
      <c r="F170" s="214"/>
      <c r="G170" s="214"/>
      <c r="H170" s="214"/>
      <c r="I170" s="214"/>
      <c r="J170" s="214"/>
      <c r="K170" s="214"/>
      <c r="L170" s="214"/>
      <c r="M170" s="214"/>
      <c r="N170" s="214"/>
      <c r="O170" s="214"/>
      <c r="P170" s="214"/>
    </row>
    <row r="171" spans="1:16">
      <c r="A171" s="199" t="s">
        <v>455</v>
      </c>
      <c r="B171" s="200" t="s">
        <v>169</v>
      </c>
      <c r="C171" s="214">
        <v>13338.410114799999</v>
      </c>
      <c r="D171" s="214">
        <v>13338.410114799999</v>
      </c>
      <c r="E171" s="214"/>
      <c r="F171" s="214"/>
      <c r="G171" s="214"/>
      <c r="H171" s="214"/>
      <c r="I171" s="214"/>
      <c r="J171" s="214"/>
      <c r="K171" s="214"/>
      <c r="L171" s="214"/>
      <c r="M171" s="214"/>
      <c r="N171" s="214"/>
      <c r="O171" s="214"/>
      <c r="P171" s="214"/>
    </row>
    <row r="172" spans="1:16">
      <c r="A172" s="199" t="s">
        <v>456</v>
      </c>
      <c r="B172" s="200" t="s">
        <v>171</v>
      </c>
      <c r="C172" s="214">
        <v>26540.089936939999</v>
      </c>
      <c r="D172" s="214">
        <v>26540.089936939999</v>
      </c>
      <c r="E172" s="214"/>
      <c r="F172" s="214"/>
      <c r="G172" s="214"/>
      <c r="H172" s="214"/>
      <c r="I172" s="214"/>
      <c r="J172" s="214"/>
      <c r="K172" s="214"/>
      <c r="L172" s="214"/>
      <c r="M172" s="214"/>
      <c r="N172" s="214"/>
      <c r="O172" s="214"/>
      <c r="P172" s="214"/>
    </row>
    <row r="173" spans="1:16">
      <c r="A173" s="199" t="s">
        <v>457</v>
      </c>
      <c r="B173" s="200" t="s">
        <v>173</v>
      </c>
      <c r="C173" s="214">
        <v>19939.060052750003</v>
      </c>
      <c r="D173" s="214">
        <v>19939.060052750003</v>
      </c>
      <c r="E173" s="214"/>
      <c r="F173" s="214"/>
      <c r="G173" s="214"/>
      <c r="H173" s="214"/>
      <c r="I173" s="214"/>
      <c r="J173" s="214"/>
      <c r="K173" s="214"/>
      <c r="L173" s="214"/>
      <c r="M173" s="214"/>
      <c r="N173" s="214"/>
      <c r="O173" s="214"/>
      <c r="P173" s="214"/>
    </row>
    <row r="174" spans="1:16">
      <c r="A174" s="199" t="s">
        <v>458</v>
      </c>
      <c r="B174" s="200" t="s">
        <v>174</v>
      </c>
      <c r="C174" s="214">
        <v>25060.960429999999</v>
      </c>
      <c r="D174" s="214">
        <v>25060.960429999999</v>
      </c>
      <c r="E174" s="214"/>
      <c r="F174" s="214"/>
      <c r="G174" s="214"/>
      <c r="H174" s="214"/>
      <c r="I174" s="214"/>
      <c r="J174" s="214"/>
      <c r="K174" s="214"/>
      <c r="L174" s="214"/>
      <c r="M174" s="214"/>
      <c r="N174" s="214"/>
      <c r="O174" s="214"/>
      <c r="P174" s="214"/>
    </row>
    <row r="175" spans="1:16">
      <c r="A175" s="199" t="s">
        <v>459</v>
      </c>
      <c r="B175" s="200" t="s">
        <v>175</v>
      </c>
      <c r="C175" s="214">
        <v>18340.875527930431</v>
      </c>
      <c r="D175" s="214">
        <v>18340.875527930431</v>
      </c>
      <c r="E175" s="214"/>
      <c r="F175" s="214"/>
      <c r="G175" s="214"/>
      <c r="H175" s="214"/>
      <c r="I175" s="214"/>
      <c r="J175" s="214"/>
      <c r="K175" s="214"/>
      <c r="L175" s="214"/>
      <c r="M175" s="214"/>
      <c r="N175" s="214"/>
      <c r="O175" s="214"/>
      <c r="P175" s="214"/>
    </row>
    <row r="176" spans="1:16">
      <c r="A176" s="199" t="s">
        <v>460</v>
      </c>
      <c r="B176" s="200" t="s">
        <v>461</v>
      </c>
      <c r="C176" s="214">
        <v>13780.481969539624</v>
      </c>
      <c r="D176" s="214">
        <v>13780.481969539624</v>
      </c>
      <c r="E176" s="214"/>
      <c r="F176" s="214"/>
      <c r="G176" s="214"/>
      <c r="H176" s="214"/>
      <c r="I176" s="214"/>
      <c r="J176" s="214"/>
      <c r="K176" s="214"/>
      <c r="L176" s="214"/>
      <c r="M176" s="214"/>
      <c r="N176" s="214"/>
      <c r="O176" s="214"/>
      <c r="P176" s="214"/>
    </row>
    <row r="177" spans="1:16">
      <c r="A177" s="199" t="s">
        <v>462</v>
      </c>
      <c r="B177" s="200" t="s">
        <v>176</v>
      </c>
      <c r="C177" s="214">
        <v>23657.586486849996</v>
      </c>
      <c r="D177" s="214">
        <v>23657.586486849996</v>
      </c>
      <c r="E177" s="214"/>
      <c r="F177" s="214"/>
      <c r="G177" s="214"/>
      <c r="H177" s="214"/>
      <c r="I177" s="214"/>
      <c r="J177" s="214"/>
      <c r="K177" s="214"/>
      <c r="L177" s="214"/>
      <c r="M177" s="214"/>
      <c r="N177" s="214"/>
      <c r="O177" s="214"/>
      <c r="P177" s="214"/>
    </row>
    <row r="178" spans="1:16">
      <c r="A178" s="199" t="s">
        <v>463</v>
      </c>
      <c r="B178" s="200" t="s">
        <v>177</v>
      </c>
      <c r="C178" s="214">
        <v>14326.7607799</v>
      </c>
      <c r="D178" s="214">
        <v>14326.7607799</v>
      </c>
      <c r="E178" s="214"/>
      <c r="F178" s="214"/>
      <c r="G178" s="214"/>
      <c r="H178" s="214"/>
      <c r="I178" s="214"/>
      <c r="J178" s="214"/>
      <c r="K178" s="214"/>
      <c r="L178" s="214"/>
      <c r="M178" s="214"/>
      <c r="N178" s="214"/>
      <c r="O178" s="214"/>
      <c r="P178" s="214"/>
    </row>
    <row r="179" spans="1:16">
      <c r="A179" s="199" t="s">
        <v>464</v>
      </c>
      <c r="B179" s="200" t="s">
        <v>178</v>
      </c>
      <c r="C179" s="214">
        <v>17822.161338799997</v>
      </c>
      <c r="D179" s="214">
        <v>17822.161338799997</v>
      </c>
      <c r="E179" s="214"/>
      <c r="F179" s="214"/>
      <c r="G179" s="214"/>
      <c r="H179" s="214"/>
      <c r="I179" s="214"/>
      <c r="J179" s="214"/>
      <c r="K179" s="214"/>
      <c r="L179" s="214"/>
      <c r="M179" s="214"/>
      <c r="N179" s="214"/>
      <c r="O179" s="214"/>
      <c r="P179" s="214"/>
    </row>
    <row r="180" spans="1:16">
      <c r="A180" s="199" t="s">
        <v>465</v>
      </c>
      <c r="B180" s="200" t="s">
        <v>179</v>
      </c>
      <c r="C180" s="214">
        <v>21882.924551999997</v>
      </c>
      <c r="D180" s="214">
        <v>21882.924551999997</v>
      </c>
      <c r="E180" s="214"/>
      <c r="F180" s="214"/>
      <c r="G180" s="214"/>
      <c r="H180" s="214"/>
      <c r="I180" s="214"/>
      <c r="J180" s="214"/>
      <c r="K180" s="214"/>
      <c r="L180" s="214"/>
      <c r="M180" s="214"/>
      <c r="N180" s="214"/>
      <c r="O180" s="214"/>
      <c r="P180" s="214"/>
    </row>
    <row r="181" spans="1:16">
      <c r="A181" s="199" t="s">
        <v>466</v>
      </c>
      <c r="B181" s="200" t="s">
        <v>180</v>
      </c>
      <c r="C181" s="214">
        <v>19074.440833199998</v>
      </c>
      <c r="D181" s="214">
        <v>19074.440833199998</v>
      </c>
      <c r="E181" s="214"/>
      <c r="F181" s="214"/>
      <c r="G181" s="214"/>
      <c r="H181" s="214"/>
      <c r="I181" s="214"/>
      <c r="J181" s="214"/>
      <c r="K181" s="214"/>
      <c r="L181" s="214"/>
      <c r="M181" s="214"/>
      <c r="N181" s="214"/>
      <c r="O181" s="214"/>
      <c r="P181" s="214"/>
    </row>
    <row r="182" spans="1:16" ht="25.5">
      <c r="A182" s="199" t="s">
        <v>467</v>
      </c>
      <c r="B182" s="200" t="s">
        <v>181</v>
      </c>
      <c r="C182" s="214">
        <v>46865.845895275197</v>
      </c>
      <c r="D182" s="214">
        <v>46865.845895275197</v>
      </c>
      <c r="E182" s="214"/>
      <c r="F182" s="214"/>
      <c r="G182" s="214"/>
      <c r="H182" s="214"/>
      <c r="I182" s="214"/>
      <c r="J182" s="214"/>
      <c r="K182" s="214"/>
      <c r="L182" s="214"/>
      <c r="M182" s="214"/>
      <c r="N182" s="214"/>
      <c r="O182" s="214"/>
      <c r="P182" s="214"/>
    </row>
    <row r="183" spans="1:16">
      <c r="A183" s="199" t="s">
        <v>468</v>
      </c>
      <c r="B183" s="200" t="s">
        <v>182</v>
      </c>
      <c r="C183" s="214">
        <v>24969.875550555251</v>
      </c>
      <c r="D183" s="214">
        <v>24969.875550555251</v>
      </c>
      <c r="E183" s="214"/>
      <c r="F183" s="214"/>
      <c r="G183" s="214"/>
      <c r="H183" s="214"/>
      <c r="I183" s="214"/>
      <c r="J183" s="214"/>
      <c r="K183" s="214"/>
      <c r="L183" s="214"/>
      <c r="M183" s="214"/>
      <c r="N183" s="214"/>
      <c r="O183" s="214"/>
      <c r="P183" s="214"/>
    </row>
    <row r="184" spans="1:16">
      <c r="A184" s="199" t="s">
        <v>469</v>
      </c>
      <c r="B184" s="200" t="s">
        <v>183</v>
      </c>
      <c r="C184" s="214">
        <v>18441.97587432</v>
      </c>
      <c r="D184" s="214">
        <v>18441.97587432</v>
      </c>
      <c r="E184" s="214"/>
      <c r="F184" s="214"/>
      <c r="G184" s="214"/>
      <c r="H184" s="214"/>
      <c r="I184" s="214"/>
      <c r="J184" s="214"/>
      <c r="K184" s="214"/>
      <c r="L184" s="214"/>
      <c r="M184" s="214"/>
      <c r="N184" s="214"/>
      <c r="O184" s="214"/>
      <c r="P184" s="214"/>
    </row>
    <row r="185" spans="1:16">
      <c r="A185" s="199" t="s">
        <v>470</v>
      </c>
      <c r="B185" s="200" t="s">
        <v>184</v>
      </c>
      <c r="C185" s="214">
        <v>24335.229491939994</v>
      </c>
      <c r="D185" s="214">
        <v>24335.229491939994</v>
      </c>
      <c r="E185" s="214"/>
      <c r="F185" s="214"/>
      <c r="G185" s="214"/>
      <c r="H185" s="214"/>
      <c r="I185" s="214"/>
      <c r="J185" s="214"/>
      <c r="K185" s="214"/>
      <c r="L185" s="214"/>
      <c r="M185" s="214"/>
      <c r="N185" s="214"/>
      <c r="O185" s="214"/>
      <c r="P185" s="214"/>
    </row>
    <row r="186" spans="1:16">
      <c r="A186" s="199" t="s">
        <v>471</v>
      </c>
      <c r="B186" s="200" t="s">
        <v>185</v>
      </c>
      <c r="C186" s="214">
        <v>19021.542484799997</v>
      </c>
      <c r="D186" s="214">
        <v>19021.542484799997</v>
      </c>
      <c r="E186" s="214"/>
      <c r="F186" s="214"/>
      <c r="G186" s="214"/>
      <c r="H186" s="214"/>
      <c r="I186" s="214"/>
      <c r="J186" s="214"/>
      <c r="K186" s="214"/>
      <c r="L186" s="214"/>
      <c r="M186" s="214"/>
      <c r="N186" s="214"/>
      <c r="O186" s="214"/>
      <c r="P186" s="214"/>
    </row>
    <row r="187" spans="1:16">
      <c r="A187" s="199" t="s">
        <v>472</v>
      </c>
      <c r="B187" s="200" t="s">
        <v>186</v>
      </c>
      <c r="C187" s="214">
        <v>16845.976173991374</v>
      </c>
      <c r="D187" s="214">
        <v>16845.976173991374</v>
      </c>
      <c r="E187" s="214"/>
      <c r="F187" s="214"/>
      <c r="G187" s="214"/>
      <c r="H187" s="214"/>
      <c r="I187" s="214"/>
      <c r="J187" s="214"/>
      <c r="K187" s="214"/>
      <c r="L187" s="214"/>
      <c r="M187" s="214"/>
      <c r="N187" s="214"/>
      <c r="O187" s="214"/>
      <c r="P187" s="214"/>
    </row>
    <row r="188" spans="1:16">
      <c r="A188" s="199" t="s">
        <v>473</v>
      </c>
      <c r="B188" s="200" t="s">
        <v>187</v>
      </c>
      <c r="C188" s="214">
        <v>11588.344792000004</v>
      </c>
      <c r="D188" s="214">
        <v>11588.344792000004</v>
      </c>
      <c r="E188" s="214"/>
      <c r="F188" s="214"/>
      <c r="G188" s="214"/>
      <c r="H188" s="214"/>
      <c r="I188" s="214"/>
      <c r="J188" s="214"/>
      <c r="K188" s="214"/>
      <c r="L188" s="214"/>
      <c r="M188" s="214"/>
      <c r="N188" s="214"/>
      <c r="O188" s="214"/>
      <c r="P188" s="214"/>
    </row>
    <row r="189" spans="1:16">
      <c r="A189" s="199" t="s">
        <v>474</v>
      </c>
      <c r="B189" s="200" t="s">
        <v>188</v>
      </c>
      <c r="C189" s="214">
        <v>21387.040603999994</v>
      </c>
      <c r="D189" s="214">
        <v>21387.040603999994</v>
      </c>
      <c r="E189" s="214"/>
      <c r="F189" s="214"/>
      <c r="G189" s="214"/>
      <c r="H189" s="214"/>
      <c r="I189" s="214"/>
      <c r="J189" s="214"/>
      <c r="K189" s="214"/>
      <c r="L189" s="214"/>
      <c r="M189" s="214"/>
      <c r="N189" s="214"/>
      <c r="O189" s="214"/>
      <c r="P189" s="214"/>
    </row>
    <row r="190" spans="1:16">
      <c r="A190" s="199" t="s">
        <v>475</v>
      </c>
      <c r="B190" s="200" t="s">
        <v>189</v>
      </c>
      <c r="C190" s="214">
        <v>15936.743536</v>
      </c>
      <c r="D190" s="214">
        <v>15936.743536</v>
      </c>
      <c r="E190" s="214"/>
      <c r="F190" s="214"/>
      <c r="G190" s="214"/>
      <c r="H190" s="214"/>
      <c r="I190" s="214"/>
      <c r="J190" s="214"/>
      <c r="K190" s="214"/>
      <c r="L190" s="214"/>
      <c r="M190" s="214"/>
      <c r="N190" s="214"/>
      <c r="O190" s="214"/>
      <c r="P190" s="214"/>
    </row>
    <row r="191" spans="1:16">
      <c r="A191" s="199" t="s">
        <v>476</v>
      </c>
      <c r="B191" s="200" t="s">
        <v>190</v>
      </c>
      <c r="C191" s="214">
        <v>19749.96929008</v>
      </c>
      <c r="D191" s="214">
        <v>19749.96929008</v>
      </c>
      <c r="E191" s="214"/>
      <c r="F191" s="214"/>
      <c r="G191" s="214"/>
      <c r="H191" s="214"/>
      <c r="I191" s="214"/>
      <c r="J191" s="214"/>
      <c r="K191" s="214"/>
      <c r="L191" s="214"/>
      <c r="M191" s="214"/>
      <c r="N191" s="214"/>
      <c r="O191" s="214"/>
      <c r="P191" s="214"/>
    </row>
    <row r="192" spans="1:16">
      <c r="A192" s="199" t="s">
        <v>477</v>
      </c>
      <c r="B192" s="200" t="s">
        <v>191</v>
      </c>
      <c r="C192" s="214">
        <v>21119.471849999994</v>
      </c>
      <c r="D192" s="214">
        <v>21119.471849999994</v>
      </c>
      <c r="E192" s="214"/>
      <c r="F192" s="214"/>
      <c r="G192" s="214"/>
      <c r="H192" s="214"/>
      <c r="I192" s="214"/>
      <c r="J192" s="214"/>
      <c r="K192" s="214"/>
      <c r="L192" s="214"/>
      <c r="M192" s="214"/>
      <c r="N192" s="214"/>
      <c r="O192" s="214"/>
      <c r="P192" s="214"/>
    </row>
    <row r="193" spans="1:16">
      <c r="A193" s="199" t="s">
        <v>478</v>
      </c>
      <c r="B193" s="200" t="s">
        <v>790</v>
      </c>
      <c r="C193" s="214">
        <v>15987.4657468</v>
      </c>
      <c r="D193" s="214">
        <v>15987.4657468</v>
      </c>
      <c r="E193" s="214"/>
      <c r="F193" s="214"/>
      <c r="G193" s="214"/>
      <c r="H193" s="214"/>
      <c r="I193" s="214"/>
      <c r="J193" s="214"/>
      <c r="K193" s="214"/>
      <c r="L193" s="214"/>
      <c r="M193" s="214"/>
      <c r="N193" s="214"/>
      <c r="O193" s="214"/>
      <c r="P193" s="214"/>
    </row>
    <row r="194" spans="1:16">
      <c r="A194" s="199" t="s">
        <v>479</v>
      </c>
      <c r="B194" s="200" t="s">
        <v>791</v>
      </c>
      <c r="C194" s="214">
        <v>13007.612586200001</v>
      </c>
      <c r="D194" s="214">
        <v>13007.612586200001</v>
      </c>
      <c r="E194" s="214"/>
      <c r="F194" s="214"/>
      <c r="G194" s="214"/>
      <c r="H194" s="214"/>
      <c r="I194" s="214"/>
      <c r="J194" s="214"/>
      <c r="K194" s="214"/>
      <c r="L194" s="214"/>
      <c r="M194" s="214"/>
      <c r="N194" s="214"/>
      <c r="O194" s="214"/>
      <c r="P194" s="214"/>
    </row>
    <row r="195" spans="1:16">
      <c r="A195" s="199" t="s">
        <v>480</v>
      </c>
      <c r="B195" s="200" t="s">
        <v>792</v>
      </c>
      <c r="C195" s="214">
        <v>14114.425242448979</v>
      </c>
      <c r="D195" s="214">
        <v>14114.425242448979</v>
      </c>
      <c r="E195" s="214"/>
      <c r="F195" s="214"/>
      <c r="G195" s="214"/>
      <c r="H195" s="214"/>
      <c r="I195" s="214"/>
      <c r="J195" s="214"/>
      <c r="K195" s="214"/>
      <c r="L195" s="214"/>
      <c r="M195" s="214"/>
      <c r="N195" s="214"/>
      <c r="O195" s="214"/>
      <c r="P195" s="214"/>
    </row>
    <row r="196" spans="1:16">
      <c r="A196" s="199" t="s">
        <v>481</v>
      </c>
      <c r="B196" s="200" t="s">
        <v>793</v>
      </c>
      <c r="C196" s="214">
        <v>13090.577467319999</v>
      </c>
      <c r="D196" s="214">
        <v>13090.577467319999</v>
      </c>
      <c r="E196" s="214"/>
      <c r="F196" s="214"/>
      <c r="G196" s="214"/>
      <c r="H196" s="214"/>
      <c r="I196" s="214"/>
      <c r="J196" s="214"/>
      <c r="K196" s="214"/>
      <c r="L196" s="214"/>
      <c r="M196" s="214"/>
      <c r="N196" s="214"/>
      <c r="O196" s="214"/>
      <c r="P196" s="214"/>
    </row>
    <row r="197" spans="1:16" ht="25.5">
      <c r="A197" s="199" t="s">
        <v>482</v>
      </c>
      <c r="B197" s="200" t="s">
        <v>794</v>
      </c>
      <c r="C197" s="214">
        <v>15562.672074197499</v>
      </c>
      <c r="D197" s="214">
        <v>15562.672074197499</v>
      </c>
      <c r="E197" s="214"/>
      <c r="F197" s="214"/>
      <c r="G197" s="214"/>
      <c r="H197" s="214"/>
      <c r="I197" s="214"/>
      <c r="J197" s="214"/>
      <c r="K197" s="214"/>
      <c r="L197" s="214"/>
      <c r="M197" s="214"/>
      <c r="N197" s="214"/>
      <c r="O197" s="214"/>
      <c r="P197" s="214"/>
    </row>
    <row r="198" spans="1:16" ht="25.5">
      <c r="A198" s="199" t="s">
        <v>483</v>
      </c>
      <c r="B198" s="200" t="s">
        <v>795</v>
      </c>
      <c r="C198" s="214">
        <v>29383.530524000002</v>
      </c>
      <c r="D198" s="214">
        <v>29383.530524000002</v>
      </c>
      <c r="E198" s="214"/>
      <c r="F198" s="214"/>
      <c r="G198" s="214"/>
      <c r="H198" s="214"/>
      <c r="I198" s="214"/>
      <c r="J198" s="214"/>
      <c r="K198" s="214"/>
      <c r="L198" s="214"/>
      <c r="M198" s="214"/>
      <c r="N198" s="214"/>
      <c r="O198" s="214"/>
      <c r="P198" s="214"/>
    </row>
    <row r="199" spans="1:16">
      <c r="A199" s="199" t="s">
        <v>484</v>
      </c>
      <c r="B199" s="200" t="s">
        <v>485</v>
      </c>
      <c r="C199" s="214">
        <v>14250.236314285714</v>
      </c>
      <c r="D199" s="214">
        <v>14250.236314285714</v>
      </c>
      <c r="E199" s="214"/>
      <c r="F199" s="214"/>
      <c r="G199" s="214"/>
      <c r="H199" s="214"/>
      <c r="I199" s="214"/>
      <c r="J199" s="214"/>
      <c r="K199" s="214"/>
      <c r="L199" s="214"/>
      <c r="M199" s="214"/>
      <c r="N199" s="214"/>
      <c r="O199" s="214"/>
      <c r="P199" s="214"/>
    </row>
    <row r="200" spans="1:16">
      <c r="A200" s="199" t="s">
        <v>486</v>
      </c>
      <c r="B200" s="200" t="s">
        <v>487</v>
      </c>
      <c r="C200" s="214">
        <v>13864.735590604081</v>
      </c>
      <c r="D200" s="214">
        <v>13864.735590604081</v>
      </c>
      <c r="E200" s="214"/>
      <c r="F200" s="214"/>
      <c r="G200" s="214"/>
      <c r="H200" s="214"/>
      <c r="I200" s="214"/>
      <c r="J200" s="214"/>
      <c r="K200" s="214"/>
      <c r="L200" s="214"/>
      <c r="M200" s="214"/>
      <c r="N200" s="214"/>
      <c r="O200" s="214"/>
      <c r="P200" s="214"/>
    </row>
    <row r="201" spans="1:16">
      <c r="A201" s="199" t="s">
        <v>488</v>
      </c>
      <c r="B201" s="200" t="s">
        <v>489</v>
      </c>
      <c r="C201" s="214">
        <v>17529.263154905762</v>
      </c>
      <c r="D201" s="214">
        <v>17529.263154905762</v>
      </c>
      <c r="E201" s="214"/>
      <c r="F201" s="214"/>
      <c r="G201" s="214"/>
      <c r="H201" s="214"/>
      <c r="I201" s="214"/>
      <c r="J201" s="214"/>
      <c r="K201" s="214"/>
      <c r="L201" s="214"/>
      <c r="M201" s="214"/>
      <c r="N201" s="214"/>
      <c r="O201" s="214"/>
      <c r="P201" s="214"/>
    </row>
    <row r="202" spans="1:16">
      <c r="A202" s="199" t="s">
        <v>490</v>
      </c>
      <c r="B202" s="200" t="s">
        <v>491</v>
      </c>
      <c r="C202" s="214">
        <v>15816.25023324746</v>
      </c>
      <c r="D202" s="214">
        <v>15816.25023324746</v>
      </c>
      <c r="E202" s="214"/>
      <c r="F202" s="214"/>
      <c r="G202" s="214"/>
      <c r="H202" s="214"/>
      <c r="I202" s="214"/>
      <c r="J202" s="214"/>
      <c r="K202" s="214"/>
      <c r="L202" s="214"/>
      <c r="M202" s="214"/>
      <c r="N202" s="214"/>
      <c r="O202" s="214"/>
      <c r="P202" s="214"/>
    </row>
    <row r="203" spans="1:16">
      <c r="A203" s="199" t="s">
        <v>492</v>
      </c>
      <c r="B203" s="200" t="s">
        <v>493</v>
      </c>
      <c r="C203" s="214">
        <v>29324.724095999991</v>
      </c>
      <c r="D203" s="214">
        <v>29324.724095999991</v>
      </c>
      <c r="E203" s="214"/>
      <c r="F203" s="214"/>
      <c r="G203" s="214"/>
      <c r="H203" s="214"/>
      <c r="I203" s="214"/>
      <c r="J203" s="214"/>
      <c r="K203" s="214"/>
      <c r="L203" s="214"/>
      <c r="M203" s="214"/>
      <c r="N203" s="214"/>
      <c r="O203" s="214"/>
      <c r="P203" s="214"/>
    </row>
    <row r="204" spans="1:16">
      <c r="A204" s="199" t="s">
        <v>494</v>
      </c>
      <c r="B204" s="200" t="s">
        <v>495</v>
      </c>
      <c r="C204" s="214">
        <v>19336.100720999999</v>
      </c>
      <c r="D204" s="214">
        <v>19336.100720999999</v>
      </c>
      <c r="E204" s="214"/>
      <c r="F204" s="214"/>
      <c r="G204" s="214"/>
      <c r="H204" s="214"/>
      <c r="I204" s="214"/>
      <c r="J204" s="214"/>
      <c r="K204" s="214"/>
      <c r="L204" s="214"/>
      <c r="M204" s="214"/>
      <c r="N204" s="214"/>
      <c r="O204" s="214"/>
      <c r="P204" s="214"/>
    </row>
    <row r="205" spans="1:16">
      <c r="A205" s="199" t="s">
        <v>496</v>
      </c>
      <c r="B205" s="200" t="s">
        <v>497</v>
      </c>
      <c r="C205" s="214">
        <v>14050.930489999999</v>
      </c>
      <c r="D205" s="214">
        <v>14050.930489999999</v>
      </c>
      <c r="E205" s="214"/>
      <c r="F205" s="214"/>
      <c r="G205" s="214"/>
      <c r="H205" s="214"/>
      <c r="I205" s="214"/>
      <c r="J205" s="214"/>
      <c r="K205" s="214"/>
      <c r="L205" s="214"/>
      <c r="M205" s="214"/>
      <c r="N205" s="214"/>
      <c r="O205" s="214"/>
      <c r="P205" s="214"/>
    </row>
    <row r="206" spans="1:16">
      <c r="A206" s="199" t="s">
        <v>498</v>
      </c>
      <c r="B206" s="200" t="s">
        <v>499</v>
      </c>
      <c r="C206" s="214">
        <v>19966.510885956162</v>
      </c>
      <c r="D206" s="214">
        <v>19966.510885956162</v>
      </c>
      <c r="E206" s="214"/>
      <c r="F206" s="214"/>
      <c r="G206" s="214"/>
      <c r="H206" s="214"/>
      <c r="I206" s="214"/>
      <c r="J206" s="214"/>
      <c r="K206" s="214"/>
      <c r="L206" s="214"/>
      <c r="M206" s="214"/>
      <c r="N206" s="214"/>
      <c r="O206" s="214"/>
      <c r="P206" s="214"/>
    </row>
    <row r="207" spans="1:16">
      <c r="A207" s="199" t="s">
        <v>500</v>
      </c>
      <c r="B207" s="200" t="s">
        <v>501</v>
      </c>
      <c r="C207" s="214">
        <v>19169.434162535214</v>
      </c>
      <c r="D207" s="214">
        <v>19169.434162535214</v>
      </c>
      <c r="E207" s="214"/>
      <c r="F207" s="214"/>
      <c r="G207" s="214"/>
      <c r="H207" s="214"/>
      <c r="I207" s="214"/>
      <c r="J207" s="214"/>
      <c r="K207" s="214"/>
      <c r="L207" s="214"/>
      <c r="M207" s="214"/>
      <c r="N207" s="214"/>
      <c r="O207" s="214"/>
      <c r="P207" s="214"/>
    </row>
    <row r="208" spans="1:16">
      <c r="A208" s="199" t="s">
        <v>502</v>
      </c>
      <c r="B208" s="200" t="s">
        <v>503</v>
      </c>
      <c r="C208" s="214">
        <v>17287.153650742857</v>
      </c>
      <c r="D208" s="214">
        <v>17287.153650742857</v>
      </c>
      <c r="E208" s="214"/>
      <c r="F208" s="214"/>
      <c r="G208" s="214"/>
      <c r="H208" s="214"/>
      <c r="I208" s="214"/>
      <c r="J208" s="214"/>
      <c r="K208" s="214"/>
      <c r="L208" s="214"/>
      <c r="M208" s="214"/>
      <c r="N208" s="214"/>
      <c r="O208" s="214"/>
      <c r="P208" s="214"/>
    </row>
    <row r="209" spans="1:16">
      <c r="A209" s="199" t="s">
        <v>504</v>
      </c>
      <c r="B209" s="200" t="s">
        <v>505</v>
      </c>
      <c r="C209" s="214">
        <v>34233.929895999994</v>
      </c>
      <c r="D209" s="214">
        <v>34233.929895999994</v>
      </c>
      <c r="E209" s="214"/>
      <c r="F209" s="214"/>
      <c r="G209" s="214"/>
      <c r="H209" s="214"/>
      <c r="I209" s="214"/>
      <c r="J209" s="214"/>
      <c r="K209" s="214"/>
      <c r="L209" s="214"/>
      <c r="M209" s="214"/>
      <c r="N209" s="214"/>
      <c r="O209" s="214"/>
      <c r="P209" s="214"/>
    </row>
    <row r="210" spans="1:16">
      <c r="A210" s="199" t="s">
        <v>506</v>
      </c>
      <c r="B210" s="200" t="s">
        <v>507</v>
      </c>
      <c r="C210" s="214">
        <v>16300.603233844065</v>
      </c>
      <c r="D210" s="214">
        <v>16300.603233844065</v>
      </c>
      <c r="E210" s="214"/>
      <c r="F210" s="214"/>
      <c r="G210" s="214"/>
      <c r="H210" s="214"/>
      <c r="I210" s="214"/>
      <c r="J210" s="214"/>
      <c r="K210" s="214"/>
      <c r="L210" s="214"/>
      <c r="M210" s="214"/>
      <c r="N210" s="214"/>
      <c r="O210" s="214"/>
      <c r="P210" s="214"/>
    </row>
    <row r="211" spans="1:16">
      <c r="A211" s="199" t="s">
        <v>508</v>
      </c>
      <c r="B211" s="200" t="s">
        <v>509</v>
      </c>
      <c r="C211" s="214">
        <v>26770.055716480005</v>
      </c>
      <c r="D211" s="214">
        <v>26770.055716480005</v>
      </c>
      <c r="E211" s="214"/>
      <c r="F211" s="214"/>
      <c r="G211" s="214"/>
      <c r="H211" s="214"/>
      <c r="I211" s="214"/>
      <c r="J211" s="214"/>
      <c r="K211" s="214"/>
      <c r="L211" s="214"/>
      <c r="M211" s="214"/>
      <c r="N211" s="214"/>
      <c r="O211" s="214"/>
      <c r="P211" s="214"/>
    </row>
    <row r="212" spans="1:16">
      <c r="A212" s="199" t="s">
        <v>510</v>
      </c>
      <c r="B212" s="200" t="s">
        <v>511</v>
      </c>
      <c r="C212" s="214">
        <v>21637.664238122528</v>
      </c>
      <c r="D212" s="214">
        <v>21637.664238122528</v>
      </c>
      <c r="E212" s="214"/>
      <c r="F212" s="214"/>
      <c r="G212" s="214"/>
      <c r="H212" s="214"/>
      <c r="I212" s="214"/>
      <c r="J212" s="214"/>
      <c r="K212" s="214"/>
      <c r="L212" s="214"/>
      <c r="M212" s="214"/>
      <c r="N212" s="214"/>
      <c r="O212" s="214"/>
      <c r="P212" s="214"/>
    </row>
    <row r="213" spans="1:16">
      <c r="A213" s="199" t="s">
        <v>512</v>
      </c>
      <c r="B213" s="200" t="s">
        <v>513</v>
      </c>
      <c r="C213" s="214">
        <v>22061.960115626331</v>
      </c>
      <c r="D213" s="214">
        <v>22061.960115626331</v>
      </c>
      <c r="E213" s="214"/>
      <c r="F213" s="214"/>
      <c r="G213" s="214"/>
      <c r="H213" s="214"/>
      <c r="I213" s="214"/>
      <c r="J213" s="214"/>
      <c r="K213" s="214"/>
      <c r="L213" s="214"/>
      <c r="M213" s="214"/>
      <c r="N213" s="214"/>
      <c r="O213" s="214"/>
      <c r="P213" s="214"/>
    </row>
    <row r="214" spans="1:16">
      <c r="A214" s="199" t="s">
        <v>514</v>
      </c>
      <c r="B214" s="200" t="s">
        <v>515</v>
      </c>
      <c r="C214" s="214">
        <v>20032.132988578378</v>
      </c>
      <c r="D214" s="214">
        <v>20032.132988578378</v>
      </c>
      <c r="E214" s="214"/>
      <c r="F214" s="214"/>
      <c r="G214" s="214"/>
      <c r="H214" s="214"/>
      <c r="I214" s="214"/>
      <c r="J214" s="214"/>
      <c r="K214" s="214"/>
      <c r="L214" s="214"/>
      <c r="M214" s="214"/>
      <c r="N214" s="214"/>
      <c r="O214" s="214"/>
      <c r="P214" s="214"/>
    </row>
    <row r="215" spans="1:16">
      <c r="A215" s="199" t="s">
        <v>516</v>
      </c>
      <c r="B215" s="200" t="s">
        <v>517</v>
      </c>
      <c r="C215" s="214">
        <v>21543.134434359996</v>
      </c>
      <c r="D215" s="214">
        <v>21543.134434359996</v>
      </c>
      <c r="E215" s="214"/>
      <c r="F215" s="214"/>
      <c r="G215" s="214"/>
      <c r="H215" s="214"/>
      <c r="I215" s="214"/>
      <c r="J215" s="214"/>
      <c r="K215" s="214"/>
      <c r="L215" s="214"/>
      <c r="M215" s="214"/>
      <c r="N215" s="214"/>
      <c r="O215" s="214"/>
      <c r="P215" s="214"/>
    </row>
    <row r="216" spans="1:16">
      <c r="A216" s="199" t="s">
        <v>518</v>
      </c>
      <c r="B216" s="200" t="s">
        <v>519</v>
      </c>
      <c r="C216" s="214">
        <v>16978.507298439996</v>
      </c>
      <c r="D216" s="214">
        <v>16978.507298439996</v>
      </c>
      <c r="E216" s="214"/>
      <c r="F216" s="214"/>
      <c r="G216" s="214"/>
      <c r="H216" s="214"/>
      <c r="I216" s="214"/>
      <c r="J216" s="214"/>
      <c r="K216" s="214"/>
      <c r="L216" s="214"/>
      <c r="M216" s="214"/>
      <c r="N216" s="214"/>
      <c r="O216" s="214"/>
      <c r="P216" s="214"/>
    </row>
    <row r="217" spans="1:16">
      <c r="A217" s="199" t="s">
        <v>520</v>
      </c>
      <c r="B217" s="200" t="s">
        <v>521</v>
      </c>
      <c r="C217" s="214">
        <v>12513.407817199999</v>
      </c>
      <c r="D217" s="214">
        <v>12513.407817199999</v>
      </c>
      <c r="E217" s="214"/>
      <c r="F217" s="214"/>
      <c r="G217" s="214"/>
      <c r="H217" s="214"/>
      <c r="I217" s="214"/>
      <c r="J217" s="214"/>
      <c r="K217" s="214"/>
      <c r="L217" s="214"/>
      <c r="M217" s="214"/>
      <c r="N217" s="214"/>
      <c r="O217" s="214"/>
      <c r="P217" s="214"/>
    </row>
    <row r="218" spans="1:16">
      <c r="A218" s="199" t="s">
        <v>522</v>
      </c>
      <c r="B218" s="200" t="s">
        <v>523</v>
      </c>
      <c r="C218" s="214">
        <v>0</v>
      </c>
      <c r="D218" s="214">
        <v>0</v>
      </c>
      <c r="E218" s="214"/>
      <c r="F218" s="214"/>
      <c r="G218" s="214"/>
      <c r="H218" s="214"/>
      <c r="I218" s="214"/>
      <c r="J218" s="214"/>
      <c r="K218" s="214"/>
      <c r="L218" s="214"/>
      <c r="M218" s="214"/>
      <c r="N218" s="214"/>
      <c r="O218" s="214"/>
      <c r="P218" s="214"/>
    </row>
    <row r="219" spans="1:16">
      <c r="A219" s="199" t="s">
        <v>524</v>
      </c>
      <c r="B219" s="200" t="s">
        <v>525</v>
      </c>
      <c r="C219" s="214">
        <v>22871.68259086</v>
      </c>
      <c r="D219" s="214">
        <v>22871.68259086</v>
      </c>
      <c r="E219" s="214"/>
      <c r="F219" s="214"/>
      <c r="G219" s="214"/>
      <c r="H219" s="214"/>
      <c r="I219" s="214"/>
      <c r="J219" s="214"/>
      <c r="K219" s="214"/>
      <c r="L219" s="214"/>
      <c r="M219" s="214"/>
      <c r="N219" s="214"/>
      <c r="O219" s="214"/>
      <c r="P219" s="214"/>
    </row>
    <row r="220" spans="1:16">
      <c r="A220" s="199" t="s">
        <v>526</v>
      </c>
      <c r="B220" s="200" t="s">
        <v>527</v>
      </c>
      <c r="C220" s="214">
        <v>8572.8605039999966</v>
      </c>
      <c r="D220" s="214">
        <v>8572.8605039999966</v>
      </c>
      <c r="E220" s="214"/>
      <c r="F220" s="214"/>
      <c r="G220" s="214"/>
      <c r="H220" s="214"/>
      <c r="I220" s="214"/>
      <c r="J220" s="214"/>
      <c r="K220" s="214"/>
      <c r="L220" s="214"/>
      <c r="M220" s="214"/>
      <c r="N220" s="214"/>
      <c r="O220" s="214"/>
      <c r="P220" s="214"/>
    </row>
    <row r="221" spans="1:16">
      <c r="A221" s="199" t="s">
        <v>528</v>
      </c>
      <c r="B221" s="200" t="s">
        <v>529</v>
      </c>
      <c r="C221" s="214">
        <v>15458.089611746693</v>
      </c>
      <c r="D221" s="214">
        <v>15458.089611746693</v>
      </c>
      <c r="E221" s="214"/>
      <c r="F221" s="214"/>
      <c r="G221" s="214"/>
      <c r="H221" s="214"/>
      <c r="I221" s="214"/>
      <c r="J221" s="214"/>
      <c r="K221" s="214"/>
      <c r="L221" s="214"/>
      <c r="M221" s="214"/>
      <c r="N221" s="214"/>
      <c r="O221" s="214"/>
      <c r="P221" s="214"/>
    </row>
    <row r="222" spans="1:16">
      <c r="A222" s="199" t="s">
        <v>530</v>
      </c>
      <c r="B222" s="200" t="s">
        <v>531</v>
      </c>
      <c r="C222" s="214">
        <v>7910.1665058049994</v>
      </c>
      <c r="D222" s="214">
        <v>7910.1665058049994</v>
      </c>
      <c r="E222" s="214"/>
      <c r="F222" s="214"/>
      <c r="G222" s="214"/>
      <c r="H222" s="214"/>
      <c r="I222" s="214"/>
      <c r="J222" s="214"/>
      <c r="K222" s="214"/>
      <c r="L222" s="214"/>
      <c r="M222" s="214"/>
      <c r="N222" s="214"/>
      <c r="O222" s="214"/>
      <c r="P222" s="214"/>
    </row>
    <row r="223" spans="1:16">
      <c r="A223" s="199" t="s">
        <v>532</v>
      </c>
      <c r="B223" s="200" t="s">
        <v>533</v>
      </c>
      <c r="C223" s="214">
        <v>13263.254705654996</v>
      </c>
      <c r="D223" s="214">
        <v>13263.254705654996</v>
      </c>
      <c r="E223" s="214"/>
      <c r="F223" s="214"/>
      <c r="G223" s="214"/>
      <c r="H223" s="214"/>
      <c r="I223" s="214"/>
      <c r="J223" s="214"/>
      <c r="K223" s="214"/>
      <c r="L223" s="214"/>
      <c r="M223" s="214"/>
      <c r="N223" s="214"/>
      <c r="O223" s="214"/>
      <c r="P223" s="214"/>
    </row>
    <row r="224" spans="1:16">
      <c r="A224" s="199" t="s">
        <v>534</v>
      </c>
      <c r="B224" s="200" t="s">
        <v>535</v>
      </c>
      <c r="C224" s="214">
        <v>19207.061530118001</v>
      </c>
      <c r="D224" s="214">
        <v>19207.061530118001</v>
      </c>
      <c r="E224" s="214"/>
      <c r="F224" s="214"/>
      <c r="G224" s="214"/>
      <c r="H224" s="214"/>
      <c r="I224" s="214"/>
      <c r="J224" s="214"/>
      <c r="K224" s="214"/>
      <c r="L224" s="214"/>
      <c r="M224" s="214"/>
      <c r="N224" s="214"/>
      <c r="O224" s="214"/>
      <c r="P224" s="214"/>
    </row>
    <row r="225" spans="1:16">
      <c r="A225" s="199" t="s">
        <v>536</v>
      </c>
      <c r="B225" s="200" t="s">
        <v>796</v>
      </c>
      <c r="C225" s="214">
        <v>20828.515278799998</v>
      </c>
      <c r="D225" s="214">
        <v>20828.515278799998</v>
      </c>
      <c r="E225" s="214"/>
      <c r="F225" s="214"/>
      <c r="G225" s="214"/>
      <c r="H225" s="214"/>
      <c r="I225" s="214"/>
      <c r="J225" s="214"/>
      <c r="K225" s="214"/>
      <c r="L225" s="214"/>
      <c r="M225" s="214"/>
      <c r="N225" s="214"/>
      <c r="O225" s="214"/>
      <c r="P225" s="214"/>
    </row>
    <row r="226" spans="1:16">
      <c r="A226" s="199" t="s">
        <v>537</v>
      </c>
      <c r="B226" s="200" t="s">
        <v>538</v>
      </c>
      <c r="C226" s="214">
        <v>16388.050751731145</v>
      </c>
      <c r="D226" s="214">
        <v>16388.050751731145</v>
      </c>
      <c r="E226" s="214"/>
      <c r="F226" s="214"/>
      <c r="G226" s="214"/>
      <c r="H226" s="214"/>
      <c r="I226" s="214"/>
      <c r="J226" s="214"/>
      <c r="K226" s="214"/>
      <c r="L226" s="214"/>
      <c r="M226" s="214"/>
      <c r="N226" s="214"/>
      <c r="O226" s="214"/>
      <c r="P226" s="214"/>
    </row>
    <row r="227" spans="1:16">
      <c r="A227" s="199" t="s">
        <v>539</v>
      </c>
      <c r="B227" s="200" t="s">
        <v>540</v>
      </c>
      <c r="C227" s="214">
        <v>20229.517952513514</v>
      </c>
      <c r="D227" s="214">
        <v>20229.517952513514</v>
      </c>
      <c r="E227" s="214"/>
      <c r="F227" s="214"/>
      <c r="G227" s="214"/>
      <c r="H227" s="214"/>
      <c r="I227" s="214"/>
      <c r="J227" s="214"/>
      <c r="K227" s="214"/>
      <c r="L227" s="214"/>
      <c r="M227" s="214"/>
      <c r="N227" s="214"/>
      <c r="O227" s="214"/>
      <c r="P227" s="214"/>
    </row>
    <row r="228" spans="1:16" ht="25.5">
      <c r="A228" s="199" t="s">
        <v>541</v>
      </c>
      <c r="B228" s="200" t="s">
        <v>797</v>
      </c>
      <c r="C228" s="214">
        <v>11868.579096000001</v>
      </c>
      <c r="D228" s="214">
        <v>11868.579096000001</v>
      </c>
      <c r="E228" s="214"/>
      <c r="F228" s="214"/>
      <c r="G228" s="214"/>
      <c r="H228" s="214"/>
      <c r="I228" s="214"/>
      <c r="J228" s="214"/>
      <c r="K228" s="214"/>
      <c r="L228" s="214"/>
      <c r="M228" s="214"/>
      <c r="N228" s="214"/>
      <c r="O228" s="214"/>
      <c r="P228" s="214"/>
    </row>
    <row r="229" spans="1:16">
      <c r="A229" s="199" t="s">
        <v>542</v>
      </c>
      <c r="B229" s="200" t="s">
        <v>543</v>
      </c>
      <c r="C229" s="214">
        <v>5560.9010760000001</v>
      </c>
      <c r="D229" s="214">
        <v>5560.9010760000001</v>
      </c>
      <c r="E229" s="214"/>
      <c r="F229" s="214"/>
      <c r="G229" s="214"/>
      <c r="H229" s="214"/>
      <c r="I229" s="214"/>
      <c r="J229" s="214"/>
      <c r="K229" s="214"/>
      <c r="L229" s="214"/>
      <c r="M229" s="214"/>
      <c r="N229" s="214"/>
      <c r="O229" s="214"/>
      <c r="P229" s="214"/>
    </row>
    <row r="230" spans="1:16" ht="25.5">
      <c r="A230" s="199" t="s">
        <v>544</v>
      </c>
      <c r="B230" s="200" t="s">
        <v>545</v>
      </c>
      <c r="C230" s="214">
        <v>5213.3817119999985</v>
      </c>
      <c r="D230" s="214">
        <v>5213.3817119999985</v>
      </c>
      <c r="E230" s="214"/>
      <c r="F230" s="214"/>
      <c r="G230" s="214"/>
      <c r="H230" s="214"/>
      <c r="I230" s="214"/>
      <c r="J230" s="214"/>
      <c r="K230" s="214"/>
      <c r="L230" s="214"/>
      <c r="M230" s="214"/>
      <c r="N230" s="214"/>
      <c r="O230" s="214"/>
      <c r="P230" s="214"/>
    </row>
    <row r="231" spans="1:16" ht="25.5">
      <c r="A231" s="199" t="s">
        <v>546</v>
      </c>
      <c r="B231" s="200" t="s">
        <v>547</v>
      </c>
      <c r="C231" s="214">
        <v>5165.0833400000001</v>
      </c>
      <c r="D231" s="214">
        <v>5165.0833400000001</v>
      </c>
      <c r="E231" s="214"/>
      <c r="F231" s="214"/>
      <c r="G231" s="214"/>
      <c r="H231" s="214"/>
      <c r="I231" s="214"/>
      <c r="J231" s="214"/>
      <c r="K231" s="214"/>
      <c r="L231" s="214"/>
      <c r="M231" s="214"/>
      <c r="N231" s="214"/>
      <c r="O231" s="214"/>
      <c r="P231" s="214"/>
    </row>
    <row r="232" spans="1:16">
      <c r="A232" s="199" t="s">
        <v>548</v>
      </c>
      <c r="B232" s="200" t="s">
        <v>549</v>
      </c>
      <c r="C232" s="214">
        <v>4603.0109111000002</v>
      </c>
      <c r="D232" s="214">
        <v>4603.0109111000002</v>
      </c>
      <c r="E232" s="214"/>
      <c r="F232" s="214"/>
      <c r="G232" s="214"/>
      <c r="H232" s="214"/>
      <c r="I232" s="214"/>
      <c r="J232" s="214"/>
      <c r="K232" s="214"/>
      <c r="L232" s="214"/>
      <c r="M232" s="214"/>
      <c r="N232" s="214"/>
      <c r="O232" s="214"/>
      <c r="P232" s="214"/>
    </row>
    <row r="233" spans="1:16">
      <c r="A233" s="199" t="s">
        <v>550</v>
      </c>
      <c r="B233" s="200" t="s">
        <v>551</v>
      </c>
      <c r="C233" s="214">
        <v>6078.0927768399997</v>
      </c>
      <c r="D233" s="214">
        <v>6078.0927768399997</v>
      </c>
      <c r="E233" s="214"/>
      <c r="F233" s="214"/>
      <c r="G233" s="214"/>
      <c r="H233" s="214"/>
      <c r="I233" s="214"/>
      <c r="J233" s="214"/>
      <c r="K233" s="214"/>
      <c r="L233" s="214"/>
      <c r="M233" s="214"/>
      <c r="N233" s="214"/>
      <c r="O233" s="214"/>
      <c r="P233" s="214"/>
    </row>
    <row r="234" spans="1:16" ht="25.5">
      <c r="A234" s="199" t="s">
        <v>552</v>
      </c>
      <c r="B234" s="200" t="s">
        <v>553</v>
      </c>
      <c r="C234" s="214">
        <v>4441.5996562799992</v>
      </c>
      <c r="D234" s="214">
        <v>4441.5996562799992</v>
      </c>
      <c r="E234" s="214"/>
      <c r="F234" s="214"/>
      <c r="G234" s="214"/>
      <c r="H234" s="214"/>
      <c r="I234" s="214"/>
      <c r="J234" s="214"/>
      <c r="K234" s="214"/>
      <c r="L234" s="214"/>
      <c r="M234" s="214"/>
      <c r="N234" s="214"/>
      <c r="O234" s="214"/>
      <c r="P234" s="214"/>
    </row>
    <row r="235" spans="1:16">
      <c r="A235" s="199" t="s">
        <v>554</v>
      </c>
      <c r="B235" s="200" t="s">
        <v>556</v>
      </c>
      <c r="C235" s="214">
        <v>5363.4703265567996</v>
      </c>
      <c r="D235" s="214">
        <v>5363.4703265567996</v>
      </c>
      <c r="E235" s="214"/>
      <c r="F235" s="214"/>
      <c r="G235" s="214"/>
      <c r="H235" s="214"/>
      <c r="I235" s="214"/>
      <c r="J235" s="214"/>
      <c r="K235" s="214"/>
      <c r="L235" s="214"/>
      <c r="M235" s="214"/>
      <c r="N235" s="214"/>
      <c r="O235" s="214"/>
      <c r="P235" s="214"/>
    </row>
    <row r="236" spans="1:16" ht="25.5">
      <c r="A236" s="199" t="s">
        <v>555</v>
      </c>
      <c r="B236" s="200" t="s">
        <v>562</v>
      </c>
      <c r="C236" s="214">
        <v>10843.472056000002</v>
      </c>
      <c r="D236" s="214">
        <v>10843.472056000002</v>
      </c>
      <c r="E236" s="214"/>
      <c r="F236" s="214"/>
      <c r="G236" s="214"/>
      <c r="H236" s="214"/>
      <c r="I236" s="214"/>
      <c r="J236" s="214"/>
      <c r="K236" s="214"/>
      <c r="L236" s="214"/>
      <c r="M236" s="214"/>
      <c r="N236" s="214"/>
      <c r="O236" s="214"/>
      <c r="P236" s="214"/>
    </row>
    <row r="237" spans="1:16" ht="25.5">
      <c r="A237" s="199" t="s">
        <v>557</v>
      </c>
      <c r="B237" s="200" t="s">
        <v>560</v>
      </c>
      <c r="C237" s="214">
        <v>6998.5119919999997</v>
      </c>
      <c r="D237" s="214">
        <v>6998.5119919999997</v>
      </c>
      <c r="E237" s="214"/>
      <c r="F237" s="214"/>
      <c r="G237" s="214"/>
      <c r="H237" s="214"/>
      <c r="I237" s="214"/>
      <c r="J237" s="214"/>
      <c r="K237" s="214"/>
      <c r="L237" s="214"/>
      <c r="M237" s="214"/>
      <c r="N237" s="214"/>
      <c r="O237" s="214"/>
      <c r="P237" s="214"/>
    </row>
    <row r="238" spans="1:16" ht="25.5">
      <c r="A238" s="199" t="s">
        <v>559</v>
      </c>
      <c r="B238" s="200" t="s">
        <v>569</v>
      </c>
      <c r="C238" s="214">
        <v>2825.3064720899993</v>
      </c>
      <c r="D238" s="214">
        <v>2825.3064720899993</v>
      </c>
      <c r="E238" s="214"/>
      <c r="F238" s="214"/>
      <c r="G238" s="214"/>
      <c r="H238" s="214"/>
      <c r="I238" s="214"/>
      <c r="J238" s="214"/>
      <c r="K238" s="214"/>
      <c r="L238" s="214"/>
      <c r="M238" s="214"/>
      <c r="N238" s="214"/>
      <c r="O238" s="214"/>
      <c r="P238" s="214"/>
    </row>
    <row r="239" spans="1:16" ht="25.5">
      <c r="A239" s="199" t="s">
        <v>561</v>
      </c>
      <c r="B239" s="200" t="s">
        <v>798</v>
      </c>
      <c r="C239" s="214">
        <v>7676.0650323999998</v>
      </c>
      <c r="D239" s="214">
        <v>7676.0650323999998</v>
      </c>
      <c r="E239" s="214"/>
      <c r="F239" s="214"/>
      <c r="G239" s="214"/>
      <c r="H239" s="214"/>
      <c r="I239" s="214"/>
      <c r="J239" s="214"/>
      <c r="K239" s="214"/>
      <c r="L239" s="214"/>
      <c r="M239" s="214"/>
      <c r="N239" s="214"/>
      <c r="O239" s="214"/>
      <c r="P239" s="214"/>
    </row>
    <row r="240" spans="1:16" ht="25.5">
      <c r="A240" s="199" t="s">
        <v>563</v>
      </c>
      <c r="B240" s="200" t="s">
        <v>799</v>
      </c>
      <c r="C240" s="214">
        <v>2927.6139422399997</v>
      </c>
      <c r="D240" s="214">
        <v>2927.6139422399997</v>
      </c>
      <c r="E240" s="214"/>
      <c r="F240" s="214"/>
      <c r="G240" s="214"/>
      <c r="H240" s="214"/>
      <c r="I240" s="214"/>
      <c r="J240" s="214"/>
      <c r="K240" s="214"/>
      <c r="L240" s="214"/>
      <c r="M240" s="214"/>
      <c r="N240" s="214"/>
      <c r="O240" s="214"/>
      <c r="P240" s="214"/>
    </row>
    <row r="241" spans="1:16" ht="25.5">
      <c r="A241" s="199" t="s">
        <v>564</v>
      </c>
      <c r="B241" s="202" t="s">
        <v>565</v>
      </c>
      <c r="C241" s="214">
        <v>2161.0465680000002</v>
      </c>
      <c r="D241" s="214">
        <v>2161.0465680000002</v>
      </c>
      <c r="E241" s="214"/>
      <c r="F241" s="214"/>
      <c r="G241" s="214"/>
      <c r="H241" s="214"/>
      <c r="I241" s="214"/>
      <c r="J241" s="214"/>
      <c r="K241" s="214"/>
      <c r="L241" s="214"/>
      <c r="M241" s="214"/>
      <c r="N241" s="214"/>
      <c r="O241" s="214"/>
      <c r="P241" s="214"/>
    </row>
    <row r="242" spans="1:16" ht="25.5">
      <c r="A242" s="199" t="s">
        <v>566</v>
      </c>
      <c r="B242" s="202" t="s">
        <v>571</v>
      </c>
      <c r="C242" s="214">
        <v>13002.082207999998</v>
      </c>
      <c r="D242" s="214">
        <v>13002.082207999998</v>
      </c>
      <c r="E242" s="214"/>
      <c r="F242" s="214"/>
      <c r="G242" s="214"/>
      <c r="H242" s="214"/>
      <c r="I242" s="214"/>
      <c r="J242" s="214"/>
      <c r="K242" s="214"/>
      <c r="L242" s="214"/>
      <c r="M242" s="214"/>
      <c r="N242" s="214"/>
      <c r="O242" s="214"/>
      <c r="P242" s="214"/>
    </row>
    <row r="243" spans="1:16" ht="25.5">
      <c r="A243" s="199" t="s">
        <v>568</v>
      </c>
      <c r="B243" s="200" t="s">
        <v>558</v>
      </c>
      <c r="C243" s="214">
        <v>9802.8591983999995</v>
      </c>
      <c r="D243" s="214">
        <v>9802.8591983999995</v>
      </c>
      <c r="E243" s="214"/>
      <c r="F243" s="214"/>
      <c r="G243" s="214"/>
      <c r="H243" s="214"/>
      <c r="I243" s="214"/>
      <c r="J243" s="214"/>
      <c r="K243" s="214"/>
      <c r="L243" s="214"/>
      <c r="M243" s="214"/>
      <c r="N243" s="214"/>
      <c r="O243" s="214"/>
      <c r="P243" s="214"/>
    </row>
    <row r="244" spans="1:16" ht="25.5">
      <c r="A244" s="199" t="s">
        <v>570</v>
      </c>
      <c r="B244" s="202" t="s">
        <v>567</v>
      </c>
      <c r="C244" s="214">
        <v>5859.9557728000009</v>
      </c>
      <c r="D244" s="214">
        <v>5859.9557728000009</v>
      </c>
      <c r="E244" s="214"/>
      <c r="F244" s="214"/>
      <c r="G244" s="214"/>
      <c r="H244" s="214"/>
      <c r="I244" s="214"/>
      <c r="J244" s="214"/>
      <c r="K244" s="214"/>
      <c r="L244" s="214"/>
      <c r="M244" s="214"/>
      <c r="N244" s="214"/>
      <c r="O244" s="214"/>
      <c r="P244" s="214"/>
    </row>
    <row r="245" spans="1:16">
      <c r="A245" s="197">
        <v>12</v>
      </c>
      <c r="B245" s="198" t="s">
        <v>135</v>
      </c>
      <c r="C245" s="213">
        <v>42702.031799999997</v>
      </c>
      <c r="D245" s="213">
        <v>0</v>
      </c>
      <c r="E245" s="213">
        <v>0</v>
      </c>
      <c r="F245" s="213">
        <v>0</v>
      </c>
      <c r="G245" s="213">
        <v>0</v>
      </c>
      <c r="H245" s="213">
        <v>0</v>
      </c>
      <c r="I245" s="213">
        <v>0</v>
      </c>
      <c r="J245" s="213">
        <v>0</v>
      </c>
      <c r="K245" s="213">
        <v>0</v>
      </c>
      <c r="L245" s="213">
        <v>0</v>
      </c>
      <c r="M245" s="213">
        <v>4907.1819999999998</v>
      </c>
      <c r="N245" s="213">
        <v>37794.849799999996</v>
      </c>
      <c r="O245" s="213">
        <v>0</v>
      </c>
      <c r="P245" s="213">
        <v>0</v>
      </c>
    </row>
    <row r="246" spans="1:16">
      <c r="A246" s="199" t="s">
        <v>572</v>
      </c>
      <c r="B246" s="200" t="s">
        <v>135</v>
      </c>
      <c r="C246" s="214">
        <v>13581.758328</v>
      </c>
      <c r="D246" s="214"/>
      <c r="E246" s="214"/>
      <c r="F246" s="214"/>
      <c r="G246" s="214"/>
      <c r="H246" s="214"/>
      <c r="I246" s="214"/>
      <c r="J246" s="214"/>
      <c r="K246" s="214"/>
      <c r="L246" s="214"/>
      <c r="M246" s="214"/>
      <c r="N246" s="214">
        <v>13581.758328</v>
      </c>
      <c r="O246" s="214"/>
      <c r="P246" s="214"/>
    </row>
    <row r="247" spans="1:16">
      <c r="A247" s="199" t="s">
        <v>573</v>
      </c>
      <c r="B247" s="241" t="s">
        <v>574</v>
      </c>
      <c r="C247" s="214">
        <v>24213.091472</v>
      </c>
      <c r="D247" s="214"/>
      <c r="E247" s="214"/>
      <c r="F247" s="214"/>
      <c r="G247" s="214"/>
      <c r="H247" s="214"/>
      <c r="I247" s="214"/>
      <c r="J247" s="214"/>
      <c r="K247" s="214"/>
      <c r="L247" s="214"/>
      <c r="M247" s="214"/>
      <c r="N247" s="214">
        <v>24213.091472</v>
      </c>
      <c r="O247" s="214"/>
      <c r="P247" s="214"/>
    </row>
    <row r="248" spans="1:16">
      <c r="A248" s="199" t="s">
        <v>575</v>
      </c>
      <c r="B248" s="200" t="s">
        <v>260</v>
      </c>
      <c r="C248" s="214">
        <v>4907.1819999999998</v>
      </c>
      <c r="D248" s="214"/>
      <c r="E248" s="214"/>
      <c r="F248" s="214"/>
      <c r="G248" s="214"/>
      <c r="H248" s="214"/>
      <c r="I248" s="214"/>
      <c r="J248" s="214"/>
      <c r="K248" s="214"/>
      <c r="L248" s="214"/>
      <c r="M248" s="214">
        <v>4907.1819999999998</v>
      </c>
      <c r="N248" s="214"/>
      <c r="O248" s="214"/>
      <c r="P248" s="214"/>
    </row>
    <row r="249" spans="1:16">
      <c r="A249" s="197">
        <v>13</v>
      </c>
      <c r="B249" s="198" t="s">
        <v>269</v>
      </c>
      <c r="C249" s="213">
        <v>28967.981718800002</v>
      </c>
      <c r="D249" s="213">
        <v>11079.7356628</v>
      </c>
      <c r="E249" s="213">
        <v>0</v>
      </c>
      <c r="F249" s="213">
        <v>0</v>
      </c>
      <c r="G249" s="213">
        <v>0</v>
      </c>
      <c r="H249" s="213">
        <v>0</v>
      </c>
      <c r="I249" s="213">
        <v>0</v>
      </c>
      <c r="J249" s="213">
        <v>0</v>
      </c>
      <c r="K249" s="213">
        <v>0</v>
      </c>
      <c r="L249" s="213">
        <v>0</v>
      </c>
      <c r="M249" s="213">
        <v>924.4302399999998</v>
      </c>
      <c r="N249" s="213">
        <v>16963.815816000002</v>
      </c>
      <c r="O249" s="213">
        <v>0</v>
      </c>
      <c r="P249" s="213">
        <v>0</v>
      </c>
    </row>
    <row r="250" spans="1:16">
      <c r="A250" s="199" t="s">
        <v>576</v>
      </c>
      <c r="B250" s="200" t="s">
        <v>269</v>
      </c>
      <c r="C250" s="214">
        <v>16963.815816000002</v>
      </c>
      <c r="D250" s="214"/>
      <c r="E250" s="214"/>
      <c r="F250" s="214"/>
      <c r="G250" s="214"/>
      <c r="H250" s="214"/>
      <c r="I250" s="214"/>
      <c r="J250" s="214"/>
      <c r="K250" s="214"/>
      <c r="L250" s="214"/>
      <c r="M250" s="214"/>
      <c r="N250" s="214">
        <v>16963.815816000002</v>
      </c>
      <c r="O250" s="214"/>
      <c r="P250" s="214"/>
    </row>
    <row r="251" spans="1:16">
      <c r="A251" s="199" t="s">
        <v>577</v>
      </c>
      <c r="B251" s="200" t="s">
        <v>578</v>
      </c>
      <c r="C251" s="214">
        <v>6473.4602400000003</v>
      </c>
      <c r="D251" s="214">
        <v>6473.4602400000003</v>
      </c>
      <c r="E251" s="214"/>
      <c r="F251" s="214"/>
      <c r="G251" s="214"/>
      <c r="H251" s="214"/>
      <c r="I251" s="214"/>
      <c r="J251" s="214"/>
      <c r="K251" s="214"/>
      <c r="L251" s="214"/>
      <c r="M251" s="214"/>
      <c r="N251" s="214"/>
      <c r="O251" s="214"/>
      <c r="P251" s="214"/>
    </row>
    <row r="252" spans="1:16" ht="25.5">
      <c r="A252" s="199" t="s">
        <v>579</v>
      </c>
      <c r="B252" s="200" t="s">
        <v>580</v>
      </c>
      <c r="C252" s="214">
        <v>4606.2754227999994</v>
      </c>
      <c r="D252" s="214">
        <v>4606.2754227999994</v>
      </c>
      <c r="E252" s="214"/>
      <c r="F252" s="214"/>
      <c r="G252" s="214"/>
      <c r="H252" s="214"/>
      <c r="I252" s="214"/>
      <c r="J252" s="214"/>
      <c r="K252" s="214"/>
      <c r="L252" s="214"/>
      <c r="M252" s="214"/>
      <c r="N252" s="214"/>
      <c r="O252" s="214"/>
      <c r="P252" s="214"/>
    </row>
    <row r="253" spans="1:16">
      <c r="A253" s="199" t="s">
        <v>581</v>
      </c>
      <c r="B253" s="200" t="s">
        <v>582</v>
      </c>
      <c r="C253" s="214">
        <v>924.4302399999998</v>
      </c>
      <c r="D253" s="214"/>
      <c r="E253" s="214"/>
      <c r="F253" s="214"/>
      <c r="G253" s="214"/>
      <c r="H253" s="214"/>
      <c r="I253" s="214"/>
      <c r="J253" s="214"/>
      <c r="K253" s="214"/>
      <c r="L253" s="214"/>
      <c r="M253" s="214">
        <v>924.4302399999998</v>
      </c>
      <c r="N253" s="214"/>
      <c r="O253" s="214"/>
      <c r="P253" s="214"/>
    </row>
    <row r="254" spans="1:16">
      <c r="A254" s="197">
        <v>14</v>
      </c>
      <c r="B254" s="198" t="s">
        <v>139</v>
      </c>
      <c r="C254" s="213">
        <v>10028.295767999998</v>
      </c>
      <c r="D254" s="213"/>
      <c r="E254" s="213"/>
      <c r="F254" s="213"/>
      <c r="G254" s="213"/>
      <c r="H254" s="213"/>
      <c r="I254" s="213"/>
      <c r="J254" s="213"/>
      <c r="K254" s="213"/>
      <c r="L254" s="213"/>
      <c r="M254" s="213"/>
      <c r="N254" s="213">
        <v>10028.295767999998</v>
      </c>
      <c r="O254" s="213"/>
      <c r="P254" s="213"/>
    </row>
    <row r="255" spans="1:16">
      <c r="A255" s="197">
        <v>15</v>
      </c>
      <c r="B255" s="198" t="s">
        <v>583</v>
      </c>
      <c r="C255" s="213">
        <v>47459.766383999988</v>
      </c>
      <c r="D255" s="213"/>
      <c r="E255" s="213"/>
      <c r="F255" s="213"/>
      <c r="G255" s="213"/>
      <c r="H255" s="213"/>
      <c r="I255" s="213"/>
      <c r="J255" s="213"/>
      <c r="K255" s="213"/>
      <c r="L255" s="213"/>
      <c r="M255" s="213"/>
      <c r="N255" s="213">
        <v>47459.766383999988</v>
      </c>
      <c r="O255" s="213"/>
      <c r="P255" s="213"/>
    </row>
    <row r="256" spans="1:16">
      <c r="A256" s="197">
        <v>16</v>
      </c>
      <c r="B256" s="198" t="s">
        <v>211</v>
      </c>
      <c r="C256" s="213">
        <v>48103.585567999995</v>
      </c>
      <c r="D256" s="213">
        <v>0</v>
      </c>
      <c r="E256" s="213">
        <v>0</v>
      </c>
      <c r="F256" s="213">
        <v>0</v>
      </c>
      <c r="G256" s="213">
        <v>0</v>
      </c>
      <c r="H256" s="213">
        <v>0</v>
      </c>
      <c r="I256" s="213">
        <v>0</v>
      </c>
      <c r="J256" s="213">
        <v>0</v>
      </c>
      <c r="K256" s="213">
        <v>0</v>
      </c>
      <c r="L256" s="213">
        <v>5000</v>
      </c>
      <c r="M256" s="213">
        <v>27000</v>
      </c>
      <c r="N256" s="213">
        <v>16103.585567999999</v>
      </c>
      <c r="O256" s="213">
        <v>0</v>
      </c>
      <c r="P256" s="213">
        <v>0</v>
      </c>
    </row>
    <row r="257" spans="1:16">
      <c r="A257" s="199" t="s">
        <v>584</v>
      </c>
      <c r="B257" s="200" t="s">
        <v>211</v>
      </c>
      <c r="C257" s="214">
        <v>42303.585567999995</v>
      </c>
      <c r="D257" s="213"/>
      <c r="E257" s="213"/>
      <c r="F257" s="213"/>
      <c r="G257" s="213"/>
      <c r="H257" s="213"/>
      <c r="I257" s="213"/>
      <c r="J257" s="213"/>
      <c r="K257" s="213"/>
      <c r="L257" s="214">
        <v>4800</v>
      </c>
      <c r="M257" s="214">
        <v>21400</v>
      </c>
      <c r="N257" s="214">
        <v>16103.585567999999</v>
      </c>
      <c r="O257" s="214"/>
      <c r="P257" s="214"/>
    </row>
    <row r="258" spans="1:16" ht="38.25">
      <c r="A258" s="199" t="s">
        <v>585</v>
      </c>
      <c r="B258" s="200" t="s">
        <v>800</v>
      </c>
      <c r="C258" s="214">
        <v>5000</v>
      </c>
      <c r="D258" s="214"/>
      <c r="E258" s="214"/>
      <c r="F258" s="214"/>
      <c r="G258" s="214"/>
      <c r="H258" s="214"/>
      <c r="I258" s="214"/>
      <c r="J258" s="214"/>
      <c r="K258" s="214"/>
      <c r="L258" s="214"/>
      <c r="M258" s="214">
        <v>5000</v>
      </c>
      <c r="N258" s="214"/>
      <c r="O258" s="214"/>
      <c r="P258" s="214"/>
    </row>
    <row r="259" spans="1:16" ht="38.25">
      <c r="A259" s="199" t="s">
        <v>586</v>
      </c>
      <c r="B259" s="200" t="s">
        <v>587</v>
      </c>
      <c r="C259" s="214">
        <v>800</v>
      </c>
      <c r="D259" s="214"/>
      <c r="E259" s="214"/>
      <c r="F259" s="214"/>
      <c r="G259" s="214"/>
      <c r="H259" s="214"/>
      <c r="I259" s="214"/>
      <c r="J259" s="214"/>
      <c r="K259" s="214"/>
      <c r="L259" s="214">
        <v>200</v>
      </c>
      <c r="M259" s="214">
        <v>600</v>
      </c>
      <c r="N259" s="214"/>
      <c r="O259" s="214"/>
      <c r="P259" s="214"/>
    </row>
    <row r="260" spans="1:16" ht="25.5">
      <c r="A260" s="199" t="s">
        <v>588</v>
      </c>
      <c r="B260" s="200" t="s">
        <v>589</v>
      </c>
      <c r="C260" s="214">
        <v>0</v>
      </c>
      <c r="D260" s="214"/>
      <c r="E260" s="214"/>
      <c r="F260" s="214"/>
      <c r="G260" s="214"/>
      <c r="H260" s="214"/>
      <c r="I260" s="214"/>
      <c r="J260" s="214"/>
      <c r="K260" s="214"/>
      <c r="L260" s="214"/>
      <c r="M260" s="214"/>
      <c r="N260" s="214"/>
      <c r="O260" s="214"/>
      <c r="P260" s="214"/>
    </row>
    <row r="261" spans="1:16" ht="25.5">
      <c r="A261" s="197" t="s">
        <v>21</v>
      </c>
      <c r="B261" s="198" t="s">
        <v>590</v>
      </c>
      <c r="C261" s="213">
        <v>320108.99756400002</v>
      </c>
      <c r="D261" s="213">
        <v>127650.75904</v>
      </c>
      <c r="E261" s="213">
        <v>500</v>
      </c>
      <c r="F261" s="213">
        <v>0</v>
      </c>
      <c r="G261" s="213">
        <v>0</v>
      </c>
      <c r="H261" s="213">
        <v>0</v>
      </c>
      <c r="I261" s="213">
        <v>132142.46591999999</v>
      </c>
      <c r="J261" s="213">
        <v>0</v>
      </c>
      <c r="K261" s="213">
        <v>0</v>
      </c>
      <c r="L261" s="213"/>
      <c r="M261" s="213"/>
      <c r="N261" s="213">
        <v>0</v>
      </c>
      <c r="O261" s="213">
        <v>0</v>
      </c>
      <c r="P261" s="213">
        <v>0</v>
      </c>
    </row>
    <row r="262" spans="1:16">
      <c r="A262" s="199">
        <v>1</v>
      </c>
      <c r="B262" s="200" t="s">
        <v>591</v>
      </c>
      <c r="C262" s="214">
        <v>9467.8539199999996</v>
      </c>
      <c r="D262" s="214">
        <v>9467.8539199999996</v>
      </c>
      <c r="E262" s="214"/>
      <c r="F262" s="214"/>
      <c r="G262" s="214"/>
      <c r="H262" s="214"/>
      <c r="I262" s="214"/>
      <c r="J262" s="214"/>
      <c r="K262" s="214"/>
      <c r="L262" s="214"/>
      <c r="M262" s="214"/>
      <c r="N262" s="214"/>
      <c r="O262" s="214"/>
      <c r="P262" s="214"/>
    </row>
    <row r="263" spans="1:16">
      <c r="A263" s="199">
        <v>2</v>
      </c>
      <c r="B263" s="202" t="s">
        <v>592</v>
      </c>
      <c r="C263" s="214">
        <v>5319</v>
      </c>
      <c r="D263" s="214">
        <v>5319</v>
      </c>
      <c r="E263" s="214"/>
      <c r="F263" s="214"/>
      <c r="G263" s="214"/>
      <c r="H263" s="214"/>
      <c r="I263" s="214"/>
      <c r="J263" s="214"/>
      <c r="K263" s="214"/>
      <c r="L263" s="214"/>
      <c r="M263" s="214"/>
      <c r="N263" s="214"/>
      <c r="O263" s="214"/>
      <c r="P263" s="214"/>
    </row>
    <row r="264" spans="1:16">
      <c r="A264" s="199">
        <v>3</v>
      </c>
      <c r="B264" s="200" t="s">
        <v>593</v>
      </c>
      <c r="C264" s="214">
        <v>13795.04824</v>
      </c>
      <c r="D264" s="214"/>
      <c r="E264" s="214"/>
      <c r="F264" s="214"/>
      <c r="G264" s="214"/>
      <c r="H264" s="214"/>
      <c r="I264" s="214"/>
      <c r="J264" s="214"/>
      <c r="K264" s="214"/>
      <c r="L264" s="214">
        <v>13795.04824</v>
      </c>
      <c r="M264" s="214"/>
      <c r="N264" s="214"/>
      <c r="O264" s="214"/>
      <c r="P264" s="214"/>
    </row>
    <row r="265" spans="1:16">
      <c r="A265" s="199">
        <v>4</v>
      </c>
      <c r="B265" s="200" t="s">
        <v>194</v>
      </c>
      <c r="C265" s="214">
        <v>37625.719280000005</v>
      </c>
      <c r="D265" s="214">
        <v>37125.719280000005</v>
      </c>
      <c r="E265" s="214">
        <v>500</v>
      </c>
      <c r="F265" s="214"/>
      <c r="G265" s="214"/>
      <c r="H265" s="214"/>
      <c r="I265" s="214"/>
      <c r="J265" s="214"/>
      <c r="K265" s="214"/>
      <c r="L265" s="214"/>
      <c r="M265" s="214"/>
      <c r="N265" s="214"/>
      <c r="O265" s="214"/>
      <c r="P265" s="214"/>
    </row>
    <row r="266" spans="1:16">
      <c r="A266" s="199">
        <v>5</v>
      </c>
      <c r="B266" s="200" t="s">
        <v>594</v>
      </c>
      <c r="C266" s="214">
        <v>0</v>
      </c>
      <c r="D266" s="214"/>
      <c r="E266" s="214"/>
      <c r="F266" s="214"/>
      <c r="G266" s="214"/>
      <c r="H266" s="214"/>
      <c r="I266" s="214"/>
      <c r="J266" s="214"/>
      <c r="K266" s="214"/>
      <c r="L266" s="214"/>
      <c r="M266" s="214"/>
      <c r="N266" s="214"/>
      <c r="O266" s="214"/>
      <c r="P266" s="214"/>
    </row>
    <row r="267" spans="1:16" ht="25.5">
      <c r="A267" s="199">
        <v>6</v>
      </c>
      <c r="B267" s="202" t="s">
        <v>595</v>
      </c>
      <c r="C267" s="214">
        <v>0</v>
      </c>
      <c r="D267" s="214"/>
      <c r="E267" s="214"/>
      <c r="F267" s="214"/>
      <c r="G267" s="214"/>
      <c r="H267" s="214"/>
      <c r="I267" s="214"/>
      <c r="J267" s="214"/>
      <c r="K267" s="214"/>
      <c r="L267" s="214"/>
      <c r="M267" s="214"/>
      <c r="N267" s="214"/>
      <c r="O267" s="214"/>
      <c r="P267" s="214"/>
    </row>
    <row r="268" spans="1:16" ht="25.5">
      <c r="A268" s="199">
        <v>7</v>
      </c>
      <c r="B268" s="200" t="s">
        <v>596</v>
      </c>
      <c r="C268" s="214">
        <v>0</v>
      </c>
      <c r="D268" s="214"/>
      <c r="E268" s="214">
        <v>0</v>
      </c>
      <c r="F268" s="214">
        <v>0</v>
      </c>
      <c r="G268" s="214">
        <v>0</v>
      </c>
      <c r="H268" s="214">
        <v>0</v>
      </c>
      <c r="I268" s="214">
        <v>0</v>
      </c>
      <c r="J268" s="214">
        <v>0</v>
      </c>
      <c r="K268" s="214">
        <v>0</v>
      </c>
      <c r="L268" s="214"/>
      <c r="M268" s="214"/>
      <c r="N268" s="214">
        <v>0</v>
      </c>
      <c r="O268" s="214">
        <v>0</v>
      </c>
      <c r="P268" s="214">
        <v>0</v>
      </c>
    </row>
    <row r="269" spans="1:16" ht="25.5">
      <c r="A269" s="199" t="s">
        <v>597</v>
      </c>
      <c r="B269" s="200" t="s">
        <v>596</v>
      </c>
      <c r="C269" s="214">
        <v>0</v>
      </c>
      <c r="D269" s="214"/>
      <c r="E269" s="213"/>
      <c r="F269" s="213"/>
      <c r="G269" s="213"/>
      <c r="H269" s="213"/>
      <c r="I269" s="213"/>
      <c r="J269" s="213"/>
      <c r="K269" s="213"/>
      <c r="L269" s="213"/>
      <c r="M269" s="214"/>
      <c r="N269" s="213"/>
      <c r="O269" s="213"/>
      <c r="P269" s="213"/>
    </row>
    <row r="270" spans="1:16" ht="25.5">
      <c r="A270" s="199" t="s">
        <v>598</v>
      </c>
      <c r="B270" s="200" t="s">
        <v>599</v>
      </c>
      <c r="C270" s="214">
        <v>35423.915840000001</v>
      </c>
      <c r="D270" s="214"/>
      <c r="E270" s="214"/>
      <c r="F270" s="214"/>
      <c r="G270" s="214"/>
      <c r="H270" s="214"/>
      <c r="I270" s="214"/>
      <c r="J270" s="214"/>
      <c r="K270" s="214"/>
      <c r="L270" s="214">
        <v>35423.915840000001</v>
      </c>
      <c r="M270" s="214"/>
      <c r="N270" s="214"/>
      <c r="O270" s="214"/>
      <c r="P270" s="214"/>
    </row>
    <row r="271" spans="1:16">
      <c r="A271" s="199" t="s">
        <v>600</v>
      </c>
      <c r="B271" s="200" t="s">
        <v>207</v>
      </c>
      <c r="C271" s="214">
        <v>6291.4560799999999</v>
      </c>
      <c r="D271" s="214"/>
      <c r="E271" s="214"/>
      <c r="F271" s="214"/>
      <c r="G271" s="214"/>
      <c r="H271" s="214"/>
      <c r="I271" s="214"/>
      <c r="J271" s="214"/>
      <c r="K271" s="214"/>
      <c r="L271" s="214">
        <v>6291.4560799999999</v>
      </c>
      <c r="M271" s="214"/>
      <c r="N271" s="214"/>
      <c r="O271" s="214"/>
      <c r="P271" s="214"/>
    </row>
    <row r="272" spans="1:16" ht="25.5">
      <c r="A272" s="199">
        <v>8</v>
      </c>
      <c r="B272" s="200" t="s">
        <v>601</v>
      </c>
      <c r="C272" s="214">
        <v>31766.04088</v>
      </c>
      <c r="D272" s="214">
        <v>31766.04088</v>
      </c>
      <c r="E272" s="214">
        <v>0</v>
      </c>
      <c r="F272" s="214">
        <v>0</v>
      </c>
      <c r="G272" s="214">
        <v>0</v>
      </c>
      <c r="H272" s="214">
        <v>0</v>
      </c>
      <c r="I272" s="214">
        <v>0</v>
      </c>
      <c r="J272" s="214">
        <v>0</v>
      </c>
      <c r="K272" s="214">
        <v>0</v>
      </c>
      <c r="L272" s="214"/>
      <c r="M272" s="214"/>
      <c r="N272" s="214">
        <v>0</v>
      </c>
      <c r="O272" s="214">
        <v>0</v>
      </c>
      <c r="P272" s="214">
        <v>0</v>
      </c>
    </row>
    <row r="273" spans="1:16">
      <c r="A273" s="201"/>
      <c r="B273" s="204" t="s">
        <v>602</v>
      </c>
      <c r="C273" s="214">
        <v>21059.89992</v>
      </c>
      <c r="D273" s="216">
        <v>21059.89992</v>
      </c>
      <c r="E273" s="216"/>
      <c r="F273" s="216"/>
      <c r="G273" s="216"/>
      <c r="H273" s="216"/>
      <c r="I273" s="216"/>
      <c r="J273" s="216"/>
      <c r="K273" s="216"/>
      <c r="L273" s="216"/>
      <c r="M273" s="216"/>
      <c r="N273" s="216"/>
      <c r="O273" s="216"/>
      <c r="P273" s="216"/>
    </row>
    <row r="274" spans="1:16" ht="25.5">
      <c r="A274" s="201"/>
      <c r="B274" s="205" t="s">
        <v>801</v>
      </c>
      <c r="C274" s="214">
        <v>10706.140960000001</v>
      </c>
      <c r="D274" s="216">
        <v>10706.140960000001</v>
      </c>
      <c r="E274" s="216"/>
      <c r="F274" s="216"/>
      <c r="G274" s="216"/>
      <c r="H274" s="216"/>
      <c r="I274" s="216"/>
      <c r="J274" s="216"/>
      <c r="K274" s="216"/>
      <c r="L274" s="216"/>
      <c r="M274" s="216"/>
      <c r="N274" s="216"/>
      <c r="O274" s="216"/>
      <c r="P274" s="216"/>
    </row>
    <row r="275" spans="1:16">
      <c r="A275" s="199">
        <v>9</v>
      </c>
      <c r="B275" s="202" t="s">
        <v>603</v>
      </c>
      <c r="C275" s="214">
        <v>19838.50128</v>
      </c>
      <c r="D275" s="214">
        <v>19838.50128</v>
      </c>
      <c r="E275" s="214"/>
      <c r="F275" s="214"/>
      <c r="G275" s="214"/>
      <c r="H275" s="214"/>
      <c r="I275" s="214"/>
      <c r="J275" s="214"/>
      <c r="K275" s="214"/>
      <c r="L275" s="214"/>
      <c r="M275" s="214"/>
      <c r="N275" s="214"/>
      <c r="O275" s="214"/>
      <c r="P275" s="214"/>
    </row>
    <row r="276" spans="1:16">
      <c r="A276" s="199">
        <v>10</v>
      </c>
      <c r="B276" s="200" t="s">
        <v>802</v>
      </c>
      <c r="C276" s="214">
        <v>24133.643680000001</v>
      </c>
      <c r="D276" s="214">
        <v>24133.643680000001</v>
      </c>
      <c r="E276" s="214"/>
      <c r="F276" s="214"/>
      <c r="G276" s="214"/>
      <c r="H276" s="214"/>
      <c r="I276" s="214"/>
      <c r="J276" s="214"/>
      <c r="K276" s="214"/>
      <c r="L276" s="214"/>
      <c r="M276" s="214"/>
      <c r="N276" s="214"/>
      <c r="O276" s="214"/>
      <c r="P276" s="214"/>
    </row>
    <row r="277" spans="1:16" ht="25.5">
      <c r="A277" s="199">
        <v>11</v>
      </c>
      <c r="B277" s="200" t="s">
        <v>803</v>
      </c>
      <c r="C277" s="214">
        <v>132142.46591999999</v>
      </c>
      <c r="D277" s="214"/>
      <c r="E277" s="214"/>
      <c r="F277" s="214"/>
      <c r="G277" s="214"/>
      <c r="H277" s="214"/>
      <c r="I277" s="214">
        <v>132142.46591999999</v>
      </c>
      <c r="J277" s="214"/>
      <c r="K277" s="214"/>
      <c r="L277" s="214"/>
      <c r="M277" s="214"/>
      <c r="N277" s="214"/>
      <c r="O277" s="214"/>
      <c r="P277" s="214"/>
    </row>
    <row r="278" spans="1:16" ht="38.25">
      <c r="A278" s="199">
        <v>12</v>
      </c>
      <c r="B278" s="200" t="s">
        <v>804</v>
      </c>
      <c r="C278" s="214">
        <v>3015.3524440000001</v>
      </c>
      <c r="D278" s="214"/>
      <c r="E278" s="214"/>
      <c r="F278" s="214"/>
      <c r="G278" s="214"/>
      <c r="H278" s="214"/>
      <c r="I278" s="214"/>
      <c r="J278" s="214"/>
      <c r="K278" s="214"/>
      <c r="L278" s="214"/>
      <c r="M278" s="214">
        <v>3015.3524440000001</v>
      </c>
      <c r="N278" s="214"/>
      <c r="O278" s="214"/>
      <c r="P278" s="214"/>
    </row>
    <row r="279" spans="1:16" ht="63.75">
      <c r="A279" s="199">
        <v>13</v>
      </c>
      <c r="B279" s="206" t="s">
        <v>272</v>
      </c>
      <c r="C279" s="214">
        <v>1290</v>
      </c>
      <c r="D279" s="214"/>
      <c r="E279" s="214"/>
      <c r="F279" s="214"/>
      <c r="G279" s="214"/>
      <c r="H279" s="214"/>
      <c r="I279" s="214"/>
      <c r="J279" s="214"/>
      <c r="K279" s="214"/>
      <c r="L279" s="214"/>
      <c r="M279" s="214">
        <v>1290</v>
      </c>
      <c r="N279" s="214"/>
      <c r="O279" s="214"/>
      <c r="P279" s="214"/>
    </row>
    <row r="280" spans="1:16" ht="25.5">
      <c r="A280" s="197" t="s">
        <v>48</v>
      </c>
      <c r="B280" s="198" t="s">
        <v>604</v>
      </c>
      <c r="C280" s="213">
        <v>247046</v>
      </c>
      <c r="D280" s="213">
        <v>0</v>
      </c>
      <c r="E280" s="213">
        <v>0</v>
      </c>
      <c r="F280" s="213">
        <v>203996</v>
      </c>
      <c r="G280" s="213">
        <v>32650</v>
      </c>
      <c r="H280" s="213">
        <v>0</v>
      </c>
      <c r="I280" s="213">
        <v>0</v>
      </c>
      <c r="J280" s="213">
        <v>0</v>
      </c>
      <c r="K280" s="213">
        <v>0</v>
      </c>
      <c r="L280" s="213"/>
      <c r="M280" s="213"/>
      <c r="N280" s="213">
        <v>0</v>
      </c>
      <c r="O280" s="213">
        <v>2000</v>
      </c>
      <c r="P280" s="213">
        <v>4800</v>
      </c>
    </row>
    <row r="281" spans="1:16">
      <c r="A281" s="199">
        <v>1</v>
      </c>
      <c r="B281" s="200" t="s">
        <v>218</v>
      </c>
      <c r="C281" s="214">
        <v>34650</v>
      </c>
      <c r="D281" s="213"/>
      <c r="E281" s="213"/>
      <c r="F281" s="213"/>
      <c r="G281" s="214">
        <v>32650</v>
      </c>
      <c r="H281" s="213"/>
      <c r="I281" s="213"/>
      <c r="J281" s="213"/>
      <c r="K281" s="213"/>
      <c r="L281" s="214">
        <v>2000</v>
      </c>
      <c r="M281" s="214"/>
      <c r="N281" s="213"/>
      <c r="O281" s="213"/>
      <c r="P281" s="213"/>
    </row>
    <row r="282" spans="1:16">
      <c r="A282" s="199">
        <v>2</v>
      </c>
      <c r="B282" s="200" t="s">
        <v>605</v>
      </c>
      <c r="C282" s="214">
        <v>169596</v>
      </c>
      <c r="D282" s="213"/>
      <c r="E282" s="213"/>
      <c r="F282" s="214">
        <v>166996</v>
      </c>
      <c r="G282" s="214"/>
      <c r="H282" s="213"/>
      <c r="I282" s="213"/>
      <c r="J282" s="213"/>
      <c r="K282" s="213"/>
      <c r="L282" s="214">
        <v>600</v>
      </c>
      <c r="M282" s="214"/>
      <c r="N282" s="213"/>
      <c r="O282" s="213">
        <v>2000</v>
      </c>
      <c r="P282" s="213"/>
    </row>
    <row r="283" spans="1:16">
      <c r="A283" s="199">
        <v>3</v>
      </c>
      <c r="B283" s="200" t="s">
        <v>606</v>
      </c>
      <c r="C283" s="214">
        <v>38000</v>
      </c>
      <c r="D283" s="213"/>
      <c r="E283" s="213"/>
      <c r="F283" s="214">
        <v>37000</v>
      </c>
      <c r="G283" s="214"/>
      <c r="H283" s="213"/>
      <c r="I283" s="213"/>
      <c r="J283" s="213"/>
      <c r="K283" s="213"/>
      <c r="L283" s="214">
        <v>1000</v>
      </c>
      <c r="M283" s="214"/>
      <c r="N283" s="213"/>
      <c r="O283" s="213"/>
      <c r="P283" s="213"/>
    </row>
    <row r="284" spans="1:16">
      <c r="A284" s="199">
        <v>4</v>
      </c>
      <c r="B284" s="207" t="s">
        <v>805</v>
      </c>
      <c r="C284" s="214">
        <v>300</v>
      </c>
      <c r="D284" s="213"/>
      <c r="E284" s="213"/>
      <c r="F284" s="214"/>
      <c r="G284" s="214"/>
      <c r="H284" s="213"/>
      <c r="I284" s="213"/>
      <c r="J284" s="213"/>
      <c r="K284" s="213"/>
      <c r="L284" s="213"/>
      <c r="M284" s="214"/>
      <c r="N284" s="213"/>
      <c r="O284" s="213"/>
      <c r="P284" s="214">
        <v>300</v>
      </c>
    </row>
    <row r="285" spans="1:16" ht="25.5">
      <c r="A285" s="199">
        <v>5</v>
      </c>
      <c r="B285" s="200" t="s">
        <v>806</v>
      </c>
      <c r="C285" s="214">
        <v>1000</v>
      </c>
      <c r="D285" s="214"/>
      <c r="E285" s="214"/>
      <c r="F285" s="214"/>
      <c r="G285" s="214"/>
      <c r="H285" s="214"/>
      <c r="I285" s="214"/>
      <c r="J285" s="214"/>
      <c r="K285" s="214"/>
      <c r="L285" s="214"/>
      <c r="M285" s="214"/>
      <c r="N285" s="214"/>
      <c r="O285" s="214"/>
      <c r="P285" s="214">
        <v>1000</v>
      </c>
    </row>
    <row r="286" spans="1:16" ht="25.5">
      <c r="A286" s="199">
        <v>6</v>
      </c>
      <c r="B286" s="200" t="s">
        <v>807</v>
      </c>
      <c r="C286" s="214">
        <v>1500</v>
      </c>
      <c r="D286" s="213"/>
      <c r="E286" s="213"/>
      <c r="F286" s="213"/>
      <c r="G286" s="213"/>
      <c r="H286" s="213"/>
      <c r="I286" s="213"/>
      <c r="J286" s="213"/>
      <c r="K286" s="213"/>
      <c r="L286" s="213"/>
      <c r="M286" s="214"/>
      <c r="N286" s="213"/>
      <c r="O286" s="213"/>
      <c r="P286" s="214">
        <v>1500</v>
      </c>
    </row>
    <row r="287" spans="1:16" ht="38.25">
      <c r="A287" s="199">
        <v>7</v>
      </c>
      <c r="B287" s="200" t="s">
        <v>253</v>
      </c>
      <c r="C287" s="214">
        <v>2000</v>
      </c>
      <c r="D287" s="213"/>
      <c r="E287" s="213"/>
      <c r="F287" s="213"/>
      <c r="G287" s="213"/>
      <c r="H287" s="213"/>
      <c r="I287" s="213"/>
      <c r="J287" s="213"/>
      <c r="K287" s="213"/>
      <c r="L287" s="213"/>
      <c r="M287" s="214"/>
      <c r="N287" s="213"/>
      <c r="O287" s="213"/>
      <c r="P287" s="214">
        <v>2000</v>
      </c>
    </row>
    <row r="288" spans="1:16" ht="25.5">
      <c r="A288" s="197" t="s">
        <v>23</v>
      </c>
      <c r="B288" s="198" t="s">
        <v>607</v>
      </c>
      <c r="C288" s="213">
        <v>3437745</v>
      </c>
      <c r="D288" s="213">
        <f>SUM(D289:D348)</f>
        <v>244815.70869425242</v>
      </c>
      <c r="E288" s="213">
        <v>65122</v>
      </c>
      <c r="F288" s="213">
        <v>20000</v>
      </c>
      <c r="G288" s="213">
        <v>23252</v>
      </c>
      <c r="H288" s="213">
        <v>72873.987099719845</v>
      </c>
      <c r="I288" s="213">
        <v>41000</v>
      </c>
      <c r="J288" s="213">
        <v>0</v>
      </c>
      <c r="K288" s="213">
        <v>0</v>
      </c>
      <c r="L288" s="213">
        <v>67000</v>
      </c>
      <c r="M288" s="213">
        <v>1645100.3</v>
      </c>
      <c r="N288" s="213">
        <v>205000</v>
      </c>
      <c r="O288" s="213">
        <v>368920.34734199999</v>
      </c>
      <c r="P288" s="213">
        <v>341071</v>
      </c>
    </row>
    <row r="289" spans="1:16">
      <c r="A289" s="199">
        <v>1</v>
      </c>
      <c r="B289" s="202" t="s">
        <v>608</v>
      </c>
      <c r="C289" s="214">
        <v>10000</v>
      </c>
      <c r="D289" s="214"/>
      <c r="E289" s="214"/>
      <c r="F289" s="214"/>
      <c r="G289" s="214"/>
      <c r="H289" s="214"/>
      <c r="I289" s="214"/>
      <c r="J289" s="214"/>
      <c r="K289" s="214"/>
      <c r="L289" s="214"/>
      <c r="M289" s="214"/>
      <c r="N289" s="214">
        <v>10000</v>
      </c>
      <c r="O289" s="214"/>
      <c r="P289" s="214"/>
    </row>
    <row r="290" spans="1:16">
      <c r="A290" s="199">
        <v>2</v>
      </c>
      <c r="B290" s="202" t="s">
        <v>158</v>
      </c>
      <c r="C290" s="214">
        <v>25000</v>
      </c>
      <c r="D290" s="214"/>
      <c r="E290" s="214"/>
      <c r="F290" s="214"/>
      <c r="G290" s="214"/>
      <c r="H290" s="214"/>
      <c r="I290" s="214"/>
      <c r="J290" s="214"/>
      <c r="K290" s="214"/>
      <c r="L290" s="214"/>
      <c r="M290" s="214"/>
      <c r="N290" s="214">
        <v>25000</v>
      </c>
      <c r="O290" s="214"/>
      <c r="P290" s="214"/>
    </row>
    <row r="291" spans="1:16" ht="38.25">
      <c r="A291" s="199">
        <v>3</v>
      </c>
      <c r="B291" s="202" t="s">
        <v>808</v>
      </c>
      <c r="C291" s="214">
        <v>120000</v>
      </c>
      <c r="D291" s="214"/>
      <c r="E291" s="214"/>
      <c r="F291" s="214"/>
      <c r="G291" s="214"/>
      <c r="H291" s="214"/>
      <c r="I291" s="214"/>
      <c r="J291" s="214"/>
      <c r="K291" s="214"/>
      <c r="L291" s="214"/>
      <c r="M291" s="214"/>
      <c r="N291" s="214">
        <v>120000</v>
      </c>
      <c r="O291" s="214"/>
      <c r="P291" s="214"/>
    </row>
    <row r="292" spans="1:16">
      <c r="A292" s="199">
        <v>4</v>
      </c>
      <c r="B292" s="202" t="s">
        <v>159</v>
      </c>
      <c r="C292" s="214">
        <v>50000</v>
      </c>
      <c r="D292" s="214"/>
      <c r="E292" s="214"/>
      <c r="F292" s="214"/>
      <c r="G292" s="214"/>
      <c r="H292" s="214"/>
      <c r="I292" s="214"/>
      <c r="J292" s="214"/>
      <c r="K292" s="214"/>
      <c r="L292" s="214"/>
      <c r="M292" s="214"/>
      <c r="N292" s="214">
        <v>50000</v>
      </c>
      <c r="O292" s="214"/>
      <c r="P292" s="214"/>
    </row>
    <row r="293" spans="1:16">
      <c r="A293" s="199">
        <v>5</v>
      </c>
      <c r="B293" s="202" t="s">
        <v>160</v>
      </c>
      <c r="C293" s="214">
        <v>56338</v>
      </c>
      <c r="D293" s="214">
        <v>56938</v>
      </c>
      <c r="E293" s="214"/>
      <c r="F293" s="214"/>
      <c r="G293" s="214"/>
      <c r="H293" s="214"/>
      <c r="I293" s="214"/>
      <c r="J293" s="214"/>
      <c r="K293" s="214"/>
      <c r="L293" s="214"/>
      <c r="M293" s="214"/>
      <c r="N293" s="214"/>
      <c r="O293" s="214"/>
      <c r="P293" s="214"/>
    </row>
    <row r="294" spans="1:16" ht="38.25">
      <c r="A294" s="199">
        <v>6</v>
      </c>
      <c r="B294" s="202" t="s">
        <v>270</v>
      </c>
      <c r="C294" s="214">
        <v>59863.708694252433</v>
      </c>
      <c r="D294" s="214">
        <v>59863.708694252433</v>
      </c>
      <c r="E294" s="214"/>
      <c r="F294" s="214"/>
      <c r="G294" s="214"/>
      <c r="H294" s="214"/>
      <c r="I294" s="214"/>
      <c r="J294" s="214"/>
      <c r="K294" s="214"/>
      <c r="L294" s="214"/>
      <c r="M294" s="214"/>
      <c r="N294" s="214"/>
      <c r="O294" s="214"/>
      <c r="P294" s="214"/>
    </row>
    <row r="295" spans="1:16">
      <c r="A295" s="199">
        <v>7</v>
      </c>
      <c r="B295" s="203" t="s">
        <v>809</v>
      </c>
      <c r="C295" s="214">
        <v>1000</v>
      </c>
      <c r="D295" s="214">
        <v>1000</v>
      </c>
      <c r="E295" s="214"/>
      <c r="F295" s="214"/>
      <c r="G295" s="214"/>
      <c r="H295" s="214"/>
      <c r="I295" s="214"/>
      <c r="J295" s="214"/>
      <c r="K295" s="214"/>
      <c r="L295" s="214"/>
      <c r="M295" s="214"/>
      <c r="N295" s="214"/>
      <c r="O295" s="214"/>
      <c r="P295" s="214"/>
    </row>
    <row r="296" spans="1:16" ht="25.5">
      <c r="A296" s="199">
        <v>8</v>
      </c>
      <c r="B296" s="203" t="s">
        <v>810</v>
      </c>
      <c r="C296" s="214">
        <v>6900</v>
      </c>
      <c r="D296" s="214">
        <v>6900</v>
      </c>
      <c r="E296" s="214"/>
      <c r="F296" s="214"/>
      <c r="G296" s="214"/>
      <c r="H296" s="214"/>
      <c r="I296" s="214"/>
      <c r="J296" s="214"/>
      <c r="K296" s="214"/>
      <c r="L296" s="214"/>
      <c r="M296" s="214"/>
      <c r="N296" s="214"/>
      <c r="O296" s="214"/>
      <c r="P296" s="214"/>
    </row>
    <row r="297" spans="1:16">
      <c r="A297" s="199">
        <v>9</v>
      </c>
      <c r="B297" s="202" t="s">
        <v>196</v>
      </c>
      <c r="C297" s="214">
        <v>6000</v>
      </c>
      <c r="D297" s="214">
        <v>6000</v>
      </c>
      <c r="E297" s="214"/>
      <c r="F297" s="214"/>
      <c r="G297" s="214"/>
      <c r="H297" s="214"/>
      <c r="I297" s="214"/>
      <c r="J297" s="214"/>
      <c r="K297" s="214"/>
      <c r="L297" s="214"/>
      <c r="M297" s="214"/>
      <c r="N297" s="214"/>
      <c r="O297" s="214"/>
      <c r="P297" s="214"/>
    </row>
    <row r="298" spans="1:16" ht="38.25">
      <c r="A298" s="199">
        <v>10</v>
      </c>
      <c r="B298" s="202" t="s">
        <v>197</v>
      </c>
      <c r="C298" s="214">
        <v>13408</v>
      </c>
      <c r="D298" s="214">
        <v>13408</v>
      </c>
      <c r="E298" s="214"/>
      <c r="F298" s="214"/>
      <c r="G298" s="214"/>
      <c r="H298" s="214"/>
      <c r="I298" s="214"/>
      <c r="J298" s="214"/>
      <c r="K298" s="214"/>
      <c r="L298" s="214"/>
      <c r="M298" s="214"/>
      <c r="N298" s="214"/>
      <c r="O298" s="214"/>
      <c r="P298" s="214"/>
    </row>
    <row r="299" spans="1:16" ht="25.5">
      <c r="A299" s="199">
        <v>11</v>
      </c>
      <c r="B299" s="202" t="s">
        <v>198</v>
      </c>
      <c r="C299" s="214">
        <v>600</v>
      </c>
      <c r="D299" s="214">
        <v>600</v>
      </c>
      <c r="E299" s="214"/>
      <c r="F299" s="214"/>
      <c r="G299" s="214"/>
      <c r="H299" s="214"/>
      <c r="I299" s="214"/>
      <c r="J299" s="214"/>
      <c r="K299" s="214"/>
      <c r="L299" s="214"/>
      <c r="M299" s="214"/>
      <c r="N299" s="214"/>
      <c r="O299" s="214"/>
      <c r="P299" s="214"/>
    </row>
    <row r="300" spans="1:16" ht="38.25">
      <c r="A300" s="199">
        <v>12</v>
      </c>
      <c r="B300" s="202" t="s">
        <v>199</v>
      </c>
      <c r="C300" s="214">
        <v>30000</v>
      </c>
      <c r="D300" s="214">
        <v>30000</v>
      </c>
      <c r="E300" s="214"/>
      <c r="F300" s="214"/>
      <c r="G300" s="214"/>
      <c r="H300" s="214"/>
      <c r="I300" s="214"/>
      <c r="J300" s="214"/>
      <c r="K300" s="214"/>
      <c r="L300" s="214"/>
      <c r="M300" s="214"/>
      <c r="N300" s="214"/>
      <c r="O300" s="214"/>
      <c r="P300" s="214"/>
    </row>
    <row r="301" spans="1:16" ht="25.5">
      <c r="A301" s="199">
        <v>13</v>
      </c>
      <c r="B301" s="202" t="s">
        <v>200</v>
      </c>
      <c r="C301" s="214">
        <v>15000</v>
      </c>
      <c r="D301" s="214">
        <v>15000</v>
      </c>
      <c r="E301" s="214"/>
      <c r="F301" s="214"/>
      <c r="G301" s="214"/>
      <c r="H301" s="214"/>
      <c r="I301" s="214"/>
      <c r="J301" s="214"/>
      <c r="K301" s="214"/>
      <c r="L301" s="214"/>
      <c r="M301" s="214"/>
      <c r="N301" s="214"/>
      <c r="O301" s="214"/>
      <c r="P301" s="214"/>
    </row>
    <row r="302" spans="1:16" ht="25.5">
      <c r="A302" s="199">
        <v>14</v>
      </c>
      <c r="B302" s="202" t="s">
        <v>201</v>
      </c>
      <c r="C302" s="214">
        <v>1300</v>
      </c>
      <c r="D302" s="214">
        <v>1300</v>
      </c>
      <c r="E302" s="214"/>
      <c r="F302" s="214"/>
      <c r="G302" s="214"/>
      <c r="H302" s="214"/>
      <c r="I302" s="214"/>
      <c r="J302" s="214"/>
      <c r="K302" s="214"/>
      <c r="L302" s="214"/>
      <c r="M302" s="214"/>
      <c r="N302" s="214"/>
      <c r="O302" s="214"/>
      <c r="P302" s="214"/>
    </row>
    <row r="303" spans="1:16" ht="25.5">
      <c r="A303" s="199">
        <v>15</v>
      </c>
      <c r="B303" s="202" t="s">
        <v>202</v>
      </c>
      <c r="C303" s="214">
        <v>34523</v>
      </c>
      <c r="D303" s="214">
        <v>34523</v>
      </c>
      <c r="E303" s="214"/>
      <c r="F303" s="214"/>
      <c r="G303" s="214"/>
      <c r="H303" s="214"/>
      <c r="I303" s="214"/>
      <c r="J303" s="214"/>
      <c r="K303" s="214"/>
      <c r="L303" s="214"/>
      <c r="M303" s="214"/>
      <c r="N303" s="214"/>
      <c r="O303" s="214"/>
      <c r="P303" s="214"/>
    </row>
    <row r="304" spans="1:16">
      <c r="A304" s="199">
        <v>16</v>
      </c>
      <c r="B304" s="202" t="s">
        <v>811</v>
      </c>
      <c r="C304" s="214">
        <v>8000</v>
      </c>
      <c r="D304" s="214">
        <v>8000</v>
      </c>
      <c r="E304" s="214"/>
      <c r="F304" s="214"/>
      <c r="G304" s="214"/>
      <c r="H304" s="214"/>
      <c r="I304" s="214"/>
      <c r="J304" s="214"/>
      <c r="K304" s="214"/>
      <c r="L304" s="214"/>
      <c r="M304" s="214"/>
      <c r="N304" s="214"/>
      <c r="O304" s="214"/>
      <c r="P304" s="214"/>
    </row>
    <row r="305" spans="1:16" ht="63.75">
      <c r="A305" s="199">
        <v>17</v>
      </c>
      <c r="B305" s="202" t="s">
        <v>609</v>
      </c>
      <c r="C305" s="214">
        <v>5983</v>
      </c>
      <c r="D305" s="214">
        <v>5983</v>
      </c>
      <c r="E305" s="214"/>
      <c r="F305" s="214"/>
      <c r="G305" s="214"/>
      <c r="H305" s="214"/>
      <c r="I305" s="214"/>
      <c r="J305" s="214"/>
      <c r="K305" s="214"/>
      <c r="L305" s="214"/>
      <c r="M305" s="214"/>
      <c r="N305" s="214"/>
      <c r="O305" s="214"/>
      <c r="P305" s="214"/>
    </row>
    <row r="306" spans="1:16" ht="51">
      <c r="A306" s="199">
        <v>18</v>
      </c>
      <c r="B306" s="202" t="s">
        <v>610</v>
      </c>
      <c r="C306" s="214">
        <v>2000</v>
      </c>
      <c r="D306" s="214">
        <v>2000</v>
      </c>
      <c r="E306" s="214"/>
      <c r="F306" s="214"/>
      <c r="G306" s="214"/>
      <c r="H306" s="214"/>
      <c r="I306" s="214"/>
      <c r="J306" s="214"/>
      <c r="K306" s="214"/>
      <c r="L306" s="214"/>
      <c r="M306" s="214"/>
      <c r="N306" s="214"/>
      <c r="O306" s="214"/>
      <c r="P306" s="214"/>
    </row>
    <row r="307" spans="1:16" ht="51">
      <c r="A307" s="199">
        <v>19</v>
      </c>
      <c r="B307" s="202" t="s">
        <v>812</v>
      </c>
      <c r="C307" s="214">
        <v>3300</v>
      </c>
      <c r="D307" s="214">
        <v>3300</v>
      </c>
      <c r="E307" s="214"/>
      <c r="F307" s="214"/>
      <c r="G307" s="214"/>
      <c r="H307" s="214"/>
      <c r="I307" s="214"/>
      <c r="J307" s="214"/>
      <c r="K307" s="214"/>
      <c r="L307" s="214"/>
      <c r="M307" s="214"/>
      <c r="N307" s="214"/>
      <c r="O307" s="214"/>
      <c r="P307" s="214"/>
    </row>
    <row r="308" spans="1:16">
      <c r="A308" s="199">
        <v>20</v>
      </c>
      <c r="B308" s="241" t="s">
        <v>813</v>
      </c>
      <c r="C308" s="214">
        <v>38000</v>
      </c>
      <c r="D308" s="214"/>
      <c r="E308" s="214"/>
      <c r="F308" s="214"/>
      <c r="G308" s="214"/>
      <c r="H308" s="214">
        <v>38000</v>
      </c>
      <c r="I308" s="214"/>
      <c r="J308" s="214"/>
      <c r="K308" s="214"/>
      <c r="L308" s="214"/>
      <c r="M308" s="214"/>
      <c r="N308" s="214"/>
      <c r="O308" s="214"/>
      <c r="P308" s="214"/>
    </row>
    <row r="309" spans="1:16">
      <c r="A309" s="199">
        <v>21</v>
      </c>
      <c r="B309" s="242" t="s">
        <v>814</v>
      </c>
      <c r="C309" s="214">
        <v>17000</v>
      </c>
      <c r="D309" s="214"/>
      <c r="E309" s="214"/>
      <c r="F309" s="214"/>
      <c r="G309" s="214"/>
      <c r="H309" s="214">
        <v>17000</v>
      </c>
      <c r="I309" s="214"/>
      <c r="J309" s="214"/>
      <c r="K309" s="214"/>
      <c r="L309" s="214"/>
      <c r="M309" s="214"/>
      <c r="N309" s="214"/>
      <c r="O309" s="214"/>
      <c r="P309" s="214"/>
    </row>
    <row r="310" spans="1:16" ht="25.5">
      <c r="A310" s="199">
        <v>22</v>
      </c>
      <c r="B310" s="242" t="s">
        <v>815</v>
      </c>
      <c r="C310" s="214">
        <v>16273.763999999999</v>
      </c>
      <c r="D310" s="214"/>
      <c r="E310" s="214"/>
      <c r="F310" s="214"/>
      <c r="G310" s="214"/>
      <c r="H310" s="214">
        <v>16273.763999999999</v>
      </c>
      <c r="I310" s="214"/>
      <c r="J310" s="214"/>
      <c r="K310" s="214"/>
      <c r="L310" s="214"/>
      <c r="M310" s="214"/>
      <c r="N310" s="214"/>
      <c r="O310" s="214"/>
      <c r="P310" s="214"/>
    </row>
    <row r="311" spans="1:16" ht="38.25">
      <c r="A311" s="199">
        <v>23</v>
      </c>
      <c r="B311" s="200" t="s">
        <v>816</v>
      </c>
      <c r="C311" s="214">
        <v>1600.2230997198494</v>
      </c>
      <c r="D311" s="214"/>
      <c r="E311" s="214"/>
      <c r="F311" s="214"/>
      <c r="G311" s="214"/>
      <c r="H311" s="214">
        <v>1600.2230997198494</v>
      </c>
      <c r="I311" s="214"/>
      <c r="J311" s="214"/>
      <c r="K311" s="214"/>
      <c r="L311" s="214"/>
      <c r="M311" s="214"/>
      <c r="N311" s="214"/>
      <c r="O311" s="214"/>
      <c r="P311" s="214"/>
    </row>
    <row r="312" spans="1:16">
      <c r="A312" s="199">
        <v>24</v>
      </c>
      <c r="B312" s="202" t="s">
        <v>274</v>
      </c>
      <c r="C312" s="214">
        <v>7283</v>
      </c>
      <c r="D312" s="214"/>
      <c r="E312" s="214"/>
      <c r="F312" s="214"/>
      <c r="G312" s="214"/>
      <c r="H312" s="214"/>
      <c r="I312" s="214"/>
      <c r="J312" s="214"/>
      <c r="K312" s="214"/>
      <c r="L312" s="214"/>
      <c r="M312" s="214"/>
      <c r="N312" s="214"/>
      <c r="O312" s="214">
        <v>7283</v>
      </c>
      <c r="P312" s="214"/>
    </row>
    <row r="313" spans="1:16">
      <c r="A313" s="199">
        <v>25</v>
      </c>
      <c r="B313" s="200" t="s">
        <v>271</v>
      </c>
      <c r="C313" s="214">
        <v>6000</v>
      </c>
      <c r="D313" s="214"/>
      <c r="E313" s="214"/>
      <c r="F313" s="214"/>
      <c r="G313" s="214"/>
      <c r="H313" s="214"/>
      <c r="I313" s="214">
        <v>6000</v>
      </c>
      <c r="J313" s="214"/>
      <c r="K313" s="214"/>
      <c r="L313" s="214"/>
      <c r="M313" s="214"/>
      <c r="N313" s="214"/>
      <c r="O313" s="214"/>
      <c r="P313" s="214"/>
    </row>
    <row r="314" spans="1:16">
      <c r="A314" s="199">
        <v>26</v>
      </c>
      <c r="B314" s="200" t="s">
        <v>206</v>
      </c>
      <c r="C314" s="214">
        <v>25000</v>
      </c>
      <c r="D314" s="214"/>
      <c r="E314" s="214"/>
      <c r="F314" s="214"/>
      <c r="G314" s="214"/>
      <c r="H314" s="214"/>
      <c r="I314" s="214">
        <v>25000</v>
      </c>
      <c r="J314" s="214"/>
      <c r="K314" s="214"/>
      <c r="L314" s="214"/>
      <c r="M314" s="214"/>
      <c r="N314" s="214"/>
      <c r="O314" s="214"/>
      <c r="P314" s="214"/>
    </row>
    <row r="315" spans="1:16" ht="25.5">
      <c r="A315" s="199">
        <v>27</v>
      </c>
      <c r="B315" s="200" t="s">
        <v>817</v>
      </c>
      <c r="C315" s="214">
        <v>10000</v>
      </c>
      <c r="D315" s="214"/>
      <c r="E315" s="214"/>
      <c r="F315" s="214"/>
      <c r="G315" s="214"/>
      <c r="H315" s="214"/>
      <c r="I315" s="214">
        <v>10000</v>
      </c>
      <c r="J315" s="214"/>
      <c r="K315" s="214"/>
      <c r="L315" s="214"/>
      <c r="M315" s="214"/>
      <c r="N315" s="214"/>
      <c r="O315" s="214"/>
      <c r="P315" s="214"/>
    </row>
    <row r="316" spans="1:16" ht="25.5">
      <c r="A316" s="199">
        <v>28</v>
      </c>
      <c r="B316" s="200" t="s">
        <v>818</v>
      </c>
      <c r="C316" s="214">
        <v>200000</v>
      </c>
      <c r="D316" s="214"/>
      <c r="E316" s="214"/>
      <c r="F316" s="214"/>
      <c r="G316" s="214"/>
      <c r="H316" s="214"/>
      <c r="I316" s="214"/>
      <c r="J316" s="214"/>
      <c r="K316" s="214"/>
      <c r="L316" s="214"/>
      <c r="M316" s="214">
        <v>200000</v>
      </c>
      <c r="N316" s="214"/>
      <c r="O316" s="214"/>
      <c r="P316" s="214"/>
    </row>
    <row r="317" spans="1:16" ht="63.75">
      <c r="A317" s="208">
        <v>29</v>
      </c>
      <c r="B317" s="207" t="s">
        <v>819</v>
      </c>
      <c r="C317" s="217">
        <v>50000</v>
      </c>
      <c r="D317" s="217"/>
      <c r="E317" s="217"/>
      <c r="F317" s="217"/>
      <c r="G317" s="217"/>
      <c r="H317" s="217"/>
      <c r="I317" s="217"/>
      <c r="J317" s="217"/>
      <c r="K317" s="217"/>
      <c r="L317" s="217"/>
      <c r="M317" s="217">
        <v>50000</v>
      </c>
      <c r="N317" s="217"/>
      <c r="O317" s="217"/>
      <c r="P317" s="217"/>
    </row>
    <row r="318" spans="1:16" ht="38.25">
      <c r="A318" s="199">
        <v>30</v>
      </c>
      <c r="B318" s="200" t="s">
        <v>820</v>
      </c>
      <c r="C318" s="214">
        <v>2115</v>
      </c>
      <c r="D318" s="214"/>
      <c r="E318" s="214"/>
      <c r="F318" s="214"/>
      <c r="G318" s="214"/>
      <c r="H318" s="214"/>
      <c r="I318" s="214"/>
      <c r="J318" s="214"/>
      <c r="K318" s="214"/>
      <c r="L318" s="214"/>
      <c r="M318" s="214">
        <v>2115</v>
      </c>
      <c r="N318" s="214"/>
      <c r="O318" s="214"/>
      <c r="P318" s="214"/>
    </row>
    <row r="319" spans="1:16" ht="25.5">
      <c r="A319" s="199">
        <v>31</v>
      </c>
      <c r="B319" s="200" t="s">
        <v>209</v>
      </c>
      <c r="C319" s="214">
        <v>62000</v>
      </c>
      <c r="D319" s="214"/>
      <c r="E319" s="214"/>
      <c r="F319" s="214"/>
      <c r="G319" s="214"/>
      <c r="H319" s="214"/>
      <c r="I319" s="214"/>
      <c r="J319" s="214"/>
      <c r="K319" s="214"/>
      <c r="L319" s="214"/>
      <c r="M319" s="214">
        <v>62000</v>
      </c>
      <c r="N319" s="214"/>
      <c r="O319" s="214"/>
      <c r="P319" s="214"/>
    </row>
    <row r="320" spans="1:16">
      <c r="A320" s="199">
        <v>32</v>
      </c>
      <c r="B320" s="200" t="s">
        <v>249</v>
      </c>
      <c r="C320" s="214">
        <v>5700</v>
      </c>
      <c r="D320" s="214"/>
      <c r="E320" s="214"/>
      <c r="F320" s="214"/>
      <c r="G320" s="214"/>
      <c r="H320" s="214"/>
      <c r="I320" s="214"/>
      <c r="J320" s="214"/>
      <c r="K320" s="214"/>
      <c r="L320" s="214"/>
      <c r="M320" s="214">
        <v>5700</v>
      </c>
      <c r="N320" s="214"/>
      <c r="O320" s="214"/>
      <c r="P320" s="214"/>
    </row>
    <row r="321" spans="1:16">
      <c r="A321" s="199">
        <v>33</v>
      </c>
      <c r="B321" s="200" t="s">
        <v>821</v>
      </c>
      <c r="C321" s="214">
        <v>75000</v>
      </c>
      <c r="D321" s="214"/>
      <c r="E321" s="214"/>
      <c r="F321" s="214"/>
      <c r="G321" s="214"/>
      <c r="H321" s="214"/>
      <c r="I321" s="214"/>
      <c r="J321" s="214"/>
      <c r="K321" s="214"/>
      <c r="L321" s="214"/>
      <c r="M321" s="214">
        <v>75000</v>
      </c>
      <c r="N321" s="214"/>
      <c r="O321" s="214"/>
      <c r="P321" s="214"/>
    </row>
    <row r="322" spans="1:16">
      <c r="A322" s="199">
        <v>34</v>
      </c>
      <c r="B322" s="202" t="s">
        <v>822</v>
      </c>
      <c r="C322" s="214">
        <v>317418</v>
      </c>
      <c r="D322" s="214"/>
      <c r="E322" s="214"/>
      <c r="F322" s="214"/>
      <c r="G322" s="214"/>
      <c r="H322" s="214"/>
      <c r="I322" s="214"/>
      <c r="J322" s="214"/>
      <c r="K322" s="214"/>
      <c r="L322" s="214"/>
      <c r="M322" s="214">
        <v>317418</v>
      </c>
      <c r="N322" s="214"/>
      <c r="O322" s="214"/>
      <c r="P322" s="214"/>
    </row>
    <row r="323" spans="1:16" ht="38.25">
      <c r="A323" s="199">
        <v>35</v>
      </c>
      <c r="B323" s="200" t="s">
        <v>823</v>
      </c>
      <c r="C323" s="214">
        <v>31132</v>
      </c>
      <c r="D323" s="214"/>
      <c r="E323" s="214"/>
      <c r="F323" s="214"/>
      <c r="G323" s="214"/>
      <c r="H323" s="214"/>
      <c r="I323" s="214"/>
      <c r="J323" s="214"/>
      <c r="K323" s="214"/>
      <c r="L323" s="214"/>
      <c r="M323" s="214">
        <v>31132</v>
      </c>
      <c r="N323" s="214"/>
      <c r="O323" s="214"/>
      <c r="P323" s="214"/>
    </row>
    <row r="324" spans="1:16">
      <c r="A324" s="199">
        <v>36</v>
      </c>
      <c r="B324" s="200" t="s">
        <v>212</v>
      </c>
      <c r="C324" s="214">
        <v>10500</v>
      </c>
      <c r="D324" s="214"/>
      <c r="E324" s="214"/>
      <c r="F324" s="214"/>
      <c r="G324" s="214"/>
      <c r="H324" s="214"/>
      <c r="I324" s="214"/>
      <c r="J324" s="214"/>
      <c r="K324" s="214"/>
      <c r="L324" s="214"/>
      <c r="M324" s="214">
        <v>10500</v>
      </c>
      <c r="N324" s="214"/>
      <c r="O324" s="214"/>
      <c r="P324" s="214"/>
    </row>
    <row r="325" spans="1:16" ht="63.75">
      <c r="A325" s="199">
        <v>37</v>
      </c>
      <c r="B325" s="200" t="s">
        <v>824</v>
      </c>
      <c r="C325" s="214">
        <v>1600</v>
      </c>
      <c r="D325" s="214"/>
      <c r="E325" s="214"/>
      <c r="F325" s="214"/>
      <c r="G325" s="214"/>
      <c r="H325" s="214"/>
      <c r="I325" s="214"/>
      <c r="J325" s="214"/>
      <c r="K325" s="214"/>
      <c r="L325" s="214"/>
      <c r="M325" s="214">
        <v>1600</v>
      </c>
      <c r="N325" s="214"/>
      <c r="O325" s="214"/>
      <c r="P325" s="214"/>
    </row>
    <row r="326" spans="1:16" ht="25.5">
      <c r="A326" s="199">
        <v>38</v>
      </c>
      <c r="B326" s="200" t="s">
        <v>261</v>
      </c>
      <c r="C326" s="214">
        <v>20000</v>
      </c>
      <c r="D326" s="214"/>
      <c r="E326" s="214"/>
      <c r="F326" s="214"/>
      <c r="G326" s="214"/>
      <c r="H326" s="214"/>
      <c r="I326" s="214"/>
      <c r="J326" s="214"/>
      <c r="K326" s="214"/>
      <c r="L326" s="214"/>
      <c r="M326" s="214">
        <v>20000</v>
      </c>
      <c r="N326" s="214"/>
      <c r="O326" s="214"/>
      <c r="P326" s="214"/>
    </row>
    <row r="327" spans="1:16" ht="38.25">
      <c r="A327" s="199">
        <v>39</v>
      </c>
      <c r="B327" s="202" t="s">
        <v>825</v>
      </c>
      <c r="C327" s="214">
        <v>15000</v>
      </c>
      <c r="D327" s="214"/>
      <c r="E327" s="214"/>
      <c r="F327" s="214"/>
      <c r="G327" s="214"/>
      <c r="H327" s="214"/>
      <c r="I327" s="214"/>
      <c r="J327" s="214"/>
      <c r="K327" s="214"/>
      <c r="L327" s="214"/>
      <c r="M327" s="214">
        <v>15000</v>
      </c>
      <c r="N327" s="214"/>
      <c r="O327" s="214"/>
      <c r="P327" s="214"/>
    </row>
    <row r="328" spans="1:16" ht="25.5">
      <c r="A328" s="199">
        <v>40</v>
      </c>
      <c r="B328" s="202" t="s">
        <v>826</v>
      </c>
      <c r="C328" s="214">
        <v>50000</v>
      </c>
      <c r="D328" s="214"/>
      <c r="E328" s="214"/>
      <c r="F328" s="214"/>
      <c r="G328" s="214"/>
      <c r="H328" s="214"/>
      <c r="I328" s="214"/>
      <c r="J328" s="214"/>
      <c r="K328" s="214"/>
      <c r="L328" s="214"/>
      <c r="M328" s="214">
        <v>50000</v>
      </c>
      <c r="N328" s="214"/>
      <c r="O328" s="214"/>
      <c r="P328" s="214"/>
    </row>
    <row r="329" spans="1:16" ht="25.5">
      <c r="A329" s="199">
        <v>41</v>
      </c>
      <c r="B329" s="200" t="s">
        <v>214</v>
      </c>
      <c r="C329" s="214">
        <v>2000</v>
      </c>
      <c r="D329" s="214"/>
      <c r="E329" s="214"/>
      <c r="F329" s="214"/>
      <c r="G329" s="214"/>
      <c r="H329" s="214"/>
      <c r="I329" s="214"/>
      <c r="J329" s="214"/>
      <c r="K329" s="214"/>
      <c r="L329" s="214"/>
      <c r="M329" s="214">
        <v>2000</v>
      </c>
      <c r="N329" s="214"/>
      <c r="O329" s="214"/>
      <c r="P329" s="214"/>
    </row>
    <row r="330" spans="1:16">
      <c r="A330" s="199">
        <v>42</v>
      </c>
      <c r="B330" s="200" t="s">
        <v>827</v>
      </c>
      <c r="C330" s="214">
        <v>2800</v>
      </c>
      <c r="D330" s="214"/>
      <c r="E330" s="214"/>
      <c r="F330" s="214"/>
      <c r="G330" s="214"/>
      <c r="H330" s="214"/>
      <c r="I330" s="214"/>
      <c r="J330" s="214"/>
      <c r="K330" s="214"/>
      <c r="L330" s="214"/>
      <c r="M330" s="214">
        <v>2800</v>
      </c>
      <c r="N330" s="214"/>
      <c r="O330" s="214"/>
      <c r="P330" s="214"/>
    </row>
    <row r="331" spans="1:16">
      <c r="A331" s="199">
        <v>43</v>
      </c>
      <c r="B331" s="200" t="s">
        <v>215</v>
      </c>
      <c r="C331" s="214">
        <v>63519</v>
      </c>
      <c r="D331" s="214"/>
      <c r="E331" s="214"/>
      <c r="F331" s="214"/>
      <c r="G331" s="214"/>
      <c r="H331" s="214"/>
      <c r="I331" s="214"/>
      <c r="J331" s="214"/>
      <c r="K331" s="214"/>
      <c r="L331" s="214"/>
      <c r="M331" s="214">
        <v>63519</v>
      </c>
      <c r="N331" s="214"/>
      <c r="O331" s="214"/>
      <c r="P331" s="214"/>
    </row>
    <row r="332" spans="1:16" ht="38.25">
      <c r="A332" s="199">
        <v>44</v>
      </c>
      <c r="B332" s="200" t="s">
        <v>611</v>
      </c>
      <c r="C332" s="214">
        <v>87643</v>
      </c>
      <c r="D332" s="214"/>
      <c r="E332" s="214"/>
      <c r="F332" s="214"/>
      <c r="G332" s="214"/>
      <c r="H332" s="214"/>
      <c r="I332" s="214"/>
      <c r="J332" s="214"/>
      <c r="K332" s="214"/>
      <c r="L332" s="214"/>
      <c r="M332" s="214">
        <v>87643</v>
      </c>
      <c r="N332" s="214"/>
      <c r="O332" s="214"/>
      <c r="P332" s="214"/>
    </row>
    <row r="333" spans="1:16" ht="25.5">
      <c r="A333" s="199">
        <v>45</v>
      </c>
      <c r="B333" s="200" t="s">
        <v>828</v>
      </c>
      <c r="C333" s="214">
        <v>50000</v>
      </c>
      <c r="D333" s="214"/>
      <c r="E333" s="214"/>
      <c r="F333" s="214"/>
      <c r="G333" s="214"/>
      <c r="H333" s="214"/>
      <c r="I333" s="214"/>
      <c r="J333" s="214"/>
      <c r="K333" s="214"/>
      <c r="L333" s="214"/>
      <c r="M333" s="214">
        <v>50000</v>
      </c>
      <c r="N333" s="214"/>
      <c r="O333" s="214"/>
      <c r="P333" s="214"/>
    </row>
    <row r="334" spans="1:16">
      <c r="A334" s="199">
        <v>46</v>
      </c>
      <c r="B334" s="200" t="s">
        <v>250</v>
      </c>
      <c r="C334" s="214">
        <v>7000</v>
      </c>
      <c r="D334" s="214"/>
      <c r="E334" s="214"/>
      <c r="F334" s="214"/>
      <c r="G334" s="214"/>
      <c r="H334" s="214"/>
      <c r="I334" s="214"/>
      <c r="J334" s="214"/>
      <c r="K334" s="214"/>
      <c r="L334" s="214"/>
      <c r="M334" s="214">
        <v>7000</v>
      </c>
      <c r="N334" s="214"/>
      <c r="O334" s="214"/>
      <c r="P334" s="214"/>
    </row>
    <row r="335" spans="1:16" ht="25.5">
      <c r="A335" s="199">
        <v>47</v>
      </c>
      <c r="B335" s="200" t="s">
        <v>262</v>
      </c>
      <c r="C335" s="214">
        <v>2936</v>
      </c>
      <c r="D335" s="214"/>
      <c r="E335" s="214"/>
      <c r="F335" s="214"/>
      <c r="G335" s="214"/>
      <c r="H335" s="214"/>
      <c r="I335" s="214"/>
      <c r="J335" s="214"/>
      <c r="K335" s="214"/>
      <c r="L335" s="214"/>
      <c r="M335" s="214">
        <v>2936</v>
      </c>
      <c r="N335" s="214"/>
      <c r="O335" s="214"/>
      <c r="P335" s="214"/>
    </row>
    <row r="336" spans="1:16" ht="25.5">
      <c r="A336" s="199">
        <v>48</v>
      </c>
      <c r="B336" s="200" t="s">
        <v>263</v>
      </c>
      <c r="C336" s="214">
        <v>373792.3</v>
      </c>
      <c r="D336" s="214"/>
      <c r="E336" s="214"/>
      <c r="F336" s="214"/>
      <c r="G336" s="214"/>
      <c r="H336" s="214"/>
      <c r="I336" s="214"/>
      <c r="J336" s="214"/>
      <c r="K336" s="214"/>
      <c r="L336" s="214"/>
      <c r="M336" s="214">
        <v>373792.3</v>
      </c>
      <c r="N336" s="214"/>
      <c r="O336" s="214"/>
      <c r="P336" s="214"/>
    </row>
    <row r="337" spans="1:16" ht="63.75">
      <c r="A337" s="199">
        <v>49</v>
      </c>
      <c r="B337" s="200" t="s">
        <v>273</v>
      </c>
      <c r="C337" s="214">
        <v>214945</v>
      </c>
      <c r="D337" s="214"/>
      <c r="E337" s="214"/>
      <c r="F337" s="214"/>
      <c r="G337" s="214"/>
      <c r="H337" s="214"/>
      <c r="I337" s="214"/>
      <c r="J337" s="214"/>
      <c r="K337" s="214"/>
      <c r="L337" s="214"/>
      <c r="M337" s="214">
        <v>214945</v>
      </c>
      <c r="N337" s="214"/>
      <c r="O337" s="214"/>
      <c r="P337" s="214"/>
    </row>
    <row r="338" spans="1:16">
      <c r="A338" s="199">
        <v>50</v>
      </c>
      <c r="B338" s="202" t="s">
        <v>829</v>
      </c>
      <c r="C338" s="214">
        <v>67000</v>
      </c>
      <c r="D338" s="243"/>
      <c r="E338" s="243"/>
      <c r="F338" s="243"/>
      <c r="G338" s="243"/>
      <c r="H338" s="243"/>
      <c r="I338" s="243"/>
      <c r="J338" s="243"/>
      <c r="K338" s="243"/>
      <c r="L338" s="243">
        <v>67000</v>
      </c>
      <c r="M338" s="214"/>
      <c r="N338" s="243"/>
      <c r="O338" s="243"/>
      <c r="P338" s="243"/>
    </row>
    <row r="339" spans="1:16" ht="25.5">
      <c r="A339" s="199">
        <v>51</v>
      </c>
      <c r="B339" s="200" t="s">
        <v>830</v>
      </c>
      <c r="C339" s="214">
        <v>65122</v>
      </c>
      <c r="D339" s="214"/>
      <c r="E339" s="214">
        <v>65122</v>
      </c>
      <c r="F339" s="214"/>
      <c r="G339" s="214"/>
      <c r="H339" s="214"/>
      <c r="I339" s="214"/>
      <c r="J339" s="214"/>
      <c r="K339" s="214"/>
      <c r="L339" s="214"/>
      <c r="M339" s="214"/>
      <c r="N339" s="214"/>
      <c r="O339" s="214"/>
      <c r="P339" s="214"/>
    </row>
    <row r="340" spans="1:16">
      <c r="A340" s="199">
        <v>52</v>
      </c>
      <c r="B340" s="200" t="s">
        <v>217</v>
      </c>
      <c r="C340" s="214">
        <v>107091.66734200009</v>
      </c>
      <c r="D340" s="214"/>
      <c r="E340" s="214"/>
      <c r="F340" s="214"/>
      <c r="G340" s="214"/>
      <c r="H340" s="214"/>
      <c r="I340" s="214"/>
      <c r="J340" s="214"/>
      <c r="K340" s="214"/>
      <c r="L340" s="214"/>
      <c r="M340" s="214"/>
      <c r="N340" s="214"/>
      <c r="O340" s="214">
        <v>107091.66734200009</v>
      </c>
      <c r="P340" s="214"/>
    </row>
    <row r="341" spans="1:16" ht="25.5">
      <c r="A341" s="199">
        <v>53</v>
      </c>
      <c r="B341" s="200" t="s">
        <v>831</v>
      </c>
      <c r="C341" s="214">
        <v>247545.67999999993</v>
      </c>
      <c r="D341" s="214"/>
      <c r="E341" s="214"/>
      <c r="F341" s="214"/>
      <c r="G341" s="214"/>
      <c r="H341" s="214"/>
      <c r="I341" s="214"/>
      <c r="J341" s="214"/>
      <c r="K341" s="214"/>
      <c r="L341" s="214"/>
      <c r="M341" s="214"/>
      <c r="N341" s="214"/>
      <c r="O341" s="214">
        <v>247545.67999999993</v>
      </c>
      <c r="P341" s="214"/>
    </row>
    <row r="342" spans="1:16" ht="38.25">
      <c r="A342" s="199">
        <v>54</v>
      </c>
      <c r="B342" s="200" t="s">
        <v>832</v>
      </c>
      <c r="C342" s="214">
        <v>7000</v>
      </c>
      <c r="D342" s="214"/>
      <c r="E342" s="214"/>
      <c r="F342" s="214"/>
      <c r="G342" s="214">
        <v>0</v>
      </c>
      <c r="H342" s="214"/>
      <c r="I342" s="214"/>
      <c r="J342" s="214"/>
      <c r="K342" s="214"/>
      <c r="L342" s="214"/>
      <c r="M342" s="214"/>
      <c r="N342" s="214"/>
      <c r="O342" s="214">
        <v>7000</v>
      </c>
      <c r="P342" s="214"/>
    </row>
    <row r="343" spans="1:16">
      <c r="A343" s="199">
        <v>55</v>
      </c>
      <c r="B343" s="202" t="s">
        <v>251</v>
      </c>
      <c r="C343" s="214">
        <v>20000</v>
      </c>
      <c r="D343" s="214"/>
      <c r="E343" s="214"/>
      <c r="F343" s="214">
        <v>20000</v>
      </c>
      <c r="G343" s="214"/>
      <c r="H343" s="214"/>
      <c r="I343" s="214"/>
      <c r="J343" s="214"/>
      <c r="K343" s="214"/>
      <c r="L343" s="214"/>
      <c r="M343" s="214"/>
      <c r="N343" s="214"/>
      <c r="O343" s="214"/>
      <c r="P343" s="214"/>
    </row>
    <row r="344" spans="1:16" ht="38.25">
      <c r="A344" s="199">
        <v>56</v>
      </c>
      <c r="B344" s="202" t="s">
        <v>252</v>
      </c>
      <c r="C344" s="214">
        <v>5000</v>
      </c>
      <c r="D344" s="214"/>
      <c r="E344" s="214"/>
      <c r="F344" s="214"/>
      <c r="G344" s="214">
        <v>5000</v>
      </c>
      <c r="H344" s="214"/>
      <c r="I344" s="214"/>
      <c r="J344" s="214"/>
      <c r="K344" s="214"/>
      <c r="L344" s="214"/>
      <c r="M344" s="214"/>
      <c r="N344" s="214"/>
      <c r="O344" s="214"/>
      <c r="P344" s="214"/>
    </row>
    <row r="345" spans="1:16" ht="25.5">
      <c r="A345" s="199">
        <v>57</v>
      </c>
      <c r="B345" s="209" t="s">
        <v>833</v>
      </c>
      <c r="C345" s="214">
        <v>18252</v>
      </c>
      <c r="D345" s="214"/>
      <c r="E345" s="214"/>
      <c r="F345" s="214"/>
      <c r="G345" s="214">
        <v>18252</v>
      </c>
      <c r="H345" s="214"/>
      <c r="I345" s="214"/>
      <c r="J345" s="214"/>
      <c r="K345" s="214"/>
      <c r="L345" s="214"/>
      <c r="M345" s="214"/>
      <c r="N345" s="214"/>
      <c r="O345" s="214"/>
      <c r="P345" s="214"/>
    </row>
    <row r="346" spans="1:16">
      <c r="A346" s="199">
        <v>58</v>
      </c>
      <c r="B346" s="202" t="s">
        <v>834</v>
      </c>
      <c r="C346" s="214">
        <v>41071</v>
      </c>
      <c r="D346" s="214"/>
      <c r="E346" s="214"/>
      <c r="F346" s="214"/>
      <c r="G346" s="214"/>
      <c r="H346" s="214"/>
      <c r="I346" s="214"/>
      <c r="J346" s="214"/>
      <c r="K346" s="214"/>
      <c r="L346" s="214"/>
      <c r="M346" s="214"/>
      <c r="N346" s="214"/>
      <c r="O346" s="214"/>
      <c r="P346" s="214">
        <v>41071</v>
      </c>
    </row>
    <row r="347" spans="1:16" ht="25.5">
      <c r="A347" s="199">
        <v>59</v>
      </c>
      <c r="B347" s="200" t="s">
        <v>835</v>
      </c>
      <c r="C347" s="214">
        <v>300000</v>
      </c>
      <c r="D347" s="214"/>
      <c r="E347" s="214"/>
      <c r="F347" s="214"/>
      <c r="G347" s="214"/>
      <c r="H347" s="214"/>
      <c r="I347" s="214"/>
      <c r="J347" s="214"/>
      <c r="K347" s="214"/>
      <c r="L347" s="214"/>
      <c r="M347" s="214"/>
      <c r="N347" s="214"/>
      <c r="O347" s="214"/>
      <c r="P347" s="214">
        <v>300000</v>
      </c>
    </row>
    <row r="348" spans="1:16" ht="63.75">
      <c r="A348" s="210">
        <v>60</v>
      </c>
      <c r="B348" s="211" t="s">
        <v>836</v>
      </c>
      <c r="C348" s="218">
        <v>343590</v>
      </c>
      <c r="D348" s="218"/>
      <c r="E348" s="218"/>
      <c r="F348" s="218"/>
      <c r="G348" s="218"/>
      <c r="H348" s="218"/>
      <c r="I348" s="218"/>
      <c r="J348" s="218"/>
      <c r="K348" s="218"/>
      <c r="L348" s="218"/>
      <c r="M348" s="218"/>
      <c r="N348" s="218"/>
      <c r="O348" s="218"/>
      <c r="P348" s="218">
        <v>343590</v>
      </c>
    </row>
  </sheetData>
  <mergeCells count="21">
    <mergeCell ref="K6:K9"/>
    <mergeCell ref="L6:L9"/>
    <mergeCell ref="M6:M9"/>
    <mergeCell ref="N6:N9"/>
    <mergeCell ref="O6:O9"/>
    <mergeCell ref="P6:P9"/>
    <mergeCell ref="L1:P1"/>
    <mergeCell ref="N5:P5"/>
    <mergeCell ref="A6:A9"/>
    <mergeCell ref="B6:B9"/>
    <mergeCell ref="C6:C9"/>
    <mergeCell ref="D6:D9"/>
    <mergeCell ref="E6:E9"/>
    <mergeCell ref="A2:O2"/>
    <mergeCell ref="A3:O3"/>
    <mergeCell ref="B4:O4"/>
    <mergeCell ref="F6:F9"/>
    <mergeCell ref="G6:G9"/>
    <mergeCell ref="H6:H9"/>
    <mergeCell ref="I6:I9"/>
    <mergeCell ref="J6:J9"/>
  </mergeCells>
  <printOptions horizontalCentered="1"/>
  <pageMargins left="0.31496062992125984" right="0.19685039370078741" top="0.23622047244094491" bottom="0.39370078740157483" header="0.19685039370078741" footer="0.19685039370078741"/>
  <pageSetup paperSize="9" scale="8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24"/>
  <sheetViews>
    <sheetView workbookViewId="0">
      <selection activeCell="X11" sqref="X11"/>
    </sheetView>
  </sheetViews>
  <sheetFormatPr defaultColWidth="5.85546875" defaultRowHeight="20.100000000000001" customHeight="1"/>
  <cols>
    <col min="1" max="1" width="5.85546875" style="269" customWidth="1"/>
    <col min="2" max="2" width="16" style="270" customWidth="1"/>
    <col min="3" max="22" width="9.7109375" style="270" customWidth="1"/>
    <col min="23" max="23" width="13.85546875" style="271" customWidth="1"/>
    <col min="24" max="24" width="12.85546875" style="271" customWidth="1"/>
    <col min="25" max="25" width="13" style="271" customWidth="1"/>
    <col min="26" max="27" width="11.7109375" style="271" customWidth="1"/>
    <col min="28" max="28" width="14.7109375" style="271" customWidth="1"/>
    <col min="29" max="30" width="15.140625" style="271" customWidth="1"/>
    <col min="31" max="31" width="15.85546875" style="271" customWidth="1"/>
    <col min="32" max="32" width="14.7109375" style="271" customWidth="1"/>
    <col min="33" max="33" width="14.5703125" style="271" customWidth="1"/>
    <col min="34" max="34" width="13.7109375" style="271" customWidth="1"/>
    <col min="35" max="35" width="14.140625" style="271" customWidth="1"/>
    <col min="36" max="36" width="9.85546875" style="271" customWidth="1"/>
    <col min="37" max="37" width="9.42578125" style="271" customWidth="1"/>
    <col min="38" max="38" width="7.7109375" style="271" customWidth="1"/>
    <col min="39" max="39" width="7.5703125" style="271" customWidth="1"/>
    <col min="40" max="40" width="8" style="271" customWidth="1"/>
    <col min="41" max="41" width="7.28515625" style="271" customWidth="1"/>
    <col min="42" max="42" width="7.5703125" style="271" customWidth="1"/>
    <col min="43" max="43" width="7.28515625" style="271" customWidth="1"/>
    <col min="44" max="44" width="7.140625" style="271" customWidth="1"/>
    <col min="45" max="47" width="7.28515625" style="271" customWidth="1"/>
    <col min="48" max="48" width="8" style="271" customWidth="1"/>
    <col min="49" max="49" width="8.85546875" style="271" customWidth="1"/>
    <col min="50" max="50" width="7.5703125" style="271" customWidth="1"/>
    <col min="51" max="51" width="12.85546875" style="271" customWidth="1"/>
    <col min="52" max="52" width="11.42578125" style="271" customWidth="1"/>
    <col min="53" max="53" width="10.5703125" style="271" customWidth="1"/>
    <col min="54" max="54" width="11" style="271" customWidth="1"/>
    <col min="55" max="55" width="10.28515625" style="271" customWidth="1"/>
    <col min="56" max="56" width="9.5703125" style="271" customWidth="1"/>
    <col min="57" max="57" width="10" style="271" customWidth="1"/>
    <col min="58" max="58" width="10.42578125" style="271" customWidth="1"/>
    <col min="59" max="59" width="10.140625" style="271" customWidth="1"/>
    <col min="60" max="60" width="10" style="271" customWidth="1"/>
    <col min="61" max="61" width="11.42578125" style="271" customWidth="1"/>
    <col min="62" max="62" width="10.140625" style="271" customWidth="1"/>
    <col min="63" max="63" width="10.5703125" style="271" customWidth="1"/>
    <col min="64" max="64" width="10.42578125" style="271" customWidth="1"/>
    <col min="65" max="65" width="12.7109375" style="271" customWidth="1"/>
    <col min="66" max="66" width="11.42578125" style="271" customWidth="1"/>
    <col min="67" max="67" width="11" style="271" customWidth="1"/>
    <col min="68" max="68" width="10.28515625" style="271" customWidth="1"/>
    <col min="69" max="69" width="10" style="271" customWidth="1"/>
    <col min="70" max="70" width="10.7109375" style="271" customWidth="1"/>
    <col min="71" max="71" width="10.5703125" style="271" customWidth="1"/>
    <col min="72" max="72" width="10" style="271" customWidth="1"/>
    <col min="73" max="73" width="14.7109375" style="271" customWidth="1"/>
    <col min="74" max="74" width="13.5703125" style="271" customWidth="1"/>
    <col min="75" max="75" width="14.140625" style="271" customWidth="1"/>
    <col min="76" max="76" width="13.5703125" style="271" customWidth="1"/>
    <col min="77" max="77" width="12.42578125" style="271" customWidth="1"/>
    <col min="78" max="78" width="14.140625" style="271" customWidth="1"/>
    <col min="79" max="79" width="12.7109375" style="271" customWidth="1"/>
    <col min="80" max="80" width="12.140625" style="271" customWidth="1"/>
    <col min="81" max="81" width="11.5703125" style="271" customWidth="1"/>
    <col min="82" max="82" width="13.7109375" style="271" customWidth="1"/>
    <col min="83" max="83" width="13.85546875" style="271" customWidth="1"/>
    <col min="84" max="84" width="15" style="271" customWidth="1"/>
    <col min="85" max="85" width="12.140625" style="271" customWidth="1"/>
    <col min="86" max="86" width="13.85546875" style="271" customWidth="1"/>
    <col min="87" max="87" width="12.5703125" style="271" customWidth="1"/>
    <col min="88" max="88" width="12.140625" style="271" customWidth="1"/>
    <col min="89" max="89" width="12.85546875" style="271" customWidth="1"/>
    <col min="90" max="90" width="11.85546875" style="271" customWidth="1"/>
    <col min="91" max="92" width="13.42578125" style="271" customWidth="1"/>
    <col min="93" max="93" width="12.5703125" style="271" customWidth="1"/>
    <col min="94" max="94" width="11" style="271" customWidth="1"/>
    <col min="95" max="95" width="11.140625" style="271" customWidth="1"/>
    <col min="96" max="96" width="11.42578125" style="271" customWidth="1"/>
    <col min="97" max="97" width="11.7109375" style="271" customWidth="1"/>
    <col min="98" max="98" width="10.42578125" style="271" customWidth="1"/>
    <col min="99" max="99" width="11.85546875" style="271" customWidth="1"/>
    <col min="100" max="100" width="11" style="271" customWidth="1"/>
    <col min="101" max="101" width="10.42578125" style="271" customWidth="1"/>
    <col min="102" max="102" width="9.28515625" style="271" customWidth="1"/>
    <col min="103" max="103" width="10" style="271" customWidth="1"/>
    <col min="104" max="104" width="10.140625" style="271" customWidth="1"/>
    <col min="105" max="105" width="10.28515625" style="271" customWidth="1"/>
    <col min="106" max="106" width="9.85546875" style="271" customWidth="1"/>
    <col min="107" max="107" width="9.28515625" style="271" customWidth="1"/>
    <col min="108" max="108" width="10.28515625" style="271" customWidth="1"/>
    <col min="109" max="109" width="10.5703125" style="271" customWidth="1"/>
    <col min="110" max="110" width="9.28515625" style="271" customWidth="1"/>
    <col min="111" max="111" width="10.28515625" style="271" customWidth="1"/>
    <col min="112" max="112" width="9.85546875" style="271" customWidth="1"/>
    <col min="113" max="16384" width="5.85546875" style="271"/>
  </cols>
  <sheetData>
    <row r="1" spans="1:37" s="265" customFormat="1" ht="21" customHeight="1">
      <c r="A1" s="116" t="s">
        <v>277</v>
      </c>
      <c r="B1" s="262"/>
      <c r="C1" s="263"/>
      <c r="D1" s="263"/>
      <c r="E1" s="264"/>
      <c r="F1" s="264"/>
      <c r="G1" s="262"/>
      <c r="H1" s="262"/>
      <c r="I1" s="262"/>
      <c r="J1" s="264"/>
      <c r="K1" s="264"/>
      <c r="L1" s="472" t="s">
        <v>233</v>
      </c>
      <c r="M1" s="472"/>
      <c r="N1" s="472"/>
      <c r="O1" s="472"/>
      <c r="P1" s="472"/>
      <c r="Q1" s="472"/>
      <c r="R1" s="472"/>
      <c r="S1" s="472"/>
      <c r="T1" s="472"/>
      <c r="U1" s="472"/>
      <c r="V1" s="472"/>
    </row>
    <row r="2" spans="1:37" s="265" customFormat="1" ht="12.75" customHeight="1">
      <c r="A2" s="266"/>
      <c r="B2" s="267"/>
      <c r="C2" s="268"/>
      <c r="D2" s="268"/>
      <c r="E2" s="268"/>
      <c r="F2" s="268"/>
      <c r="G2" s="264"/>
      <c r="H2" s="264"/>
      <c r="I2" s="264"/>
      <c r="J2" s="264"/>
      <c r="K2" s="264"/>
      <c r="L2" s="264"/>
      <c r="M2" s="264"/>
      <c r="N2" s="264"/>
      <c r="O2" s="264"/>
      <c r="P2" s="264"/>
      <c r="Q2" s="264"/>
      <c r="R2" s="264"/>
      <c r="S2" s="264"/>
      <c r="T2" s="264"/>
      <c r="U2" s="264"/>
      <c r="V2" s="264"/>
    </row>
    <row r="3" spans="1:37" s="265" customFormat="1" ht="12.75" hidden="1" customHeight="1">
      <c r="A3" s="266"/>
      <c r="B3" s="267"/>
      <c r="C3" s="268"/>
      <c r="D3" s="268"/>
      <c r="E3" s="268"/>
      <c r="F3" s="268"/>
      <c r="G3" s="264"/>
      <c r="H3" s="264"/>
      <c r="I3" s="264"/>
      <c r="J3" s="264"/>
      <c r="K3" s="264"/>
      <c r="L3" s="264"/>
      <c r="M3" s="264"/>
      <c r="N3" s="264"/>
      <c r="O3" s="264"/>
      <c r="P3" s="264"/>
      <c r="Q3" s="264"/>
      <c r="R3" s="264"/>
      <c r="S3" s="264"/>
      <c r="T3" s="264"/>
      <c r="U3" s="264"/>
      <c r="V3" s="264"/>
    </row>
    <row r="4" spans="1:37" s="265" customFormat="1" ht="21" customHeight="1">
      <c r="A4" s="517" t="s">
        <v>234</v>
      </c>
      <c r="B4" s="517"/>
      <c r="C4" s="517"/>
      <c r="D4" s="517"/>
      <c r="E4" s="517"/>
      <c r="F4" s="517"/>
      <c r="G4" s="517"/>
      <c r="H4" s="517"/>
      <c r="I4" s="517"/>
      <c r="J4" s="517"/>
      <c r="K4" s="517"/>
      <c r="L4" s="517"/>
      <c r="M4" s="517"/>
      <c r="N4" s="517"/>
      <c r="O4" s="517"/>
      <c r="P4" s="517"/>
      <c r="Q4" s="517"/>
      <c r="R4" s="517"/>
      <c r="S4" s="517"/>
      <c r="T4" s="517"/>
      <c r="U4" s="517"/>
      <c r="V4" s="517"/>
    </row>
    <row r="5" spans="1:37" s="265" customFormat="1" ht="21" customHeight="1">
      <c r="A5" s="517" t="s">
        <v>856</v>
      </c>
      <c r="B5" s="517"/>
      <c r="C5" s="517"/>
      <c r="D5" s="517"/>
      <c r="E5" s="517"/>
      <c r="F5" s="517"/>
      <c r="G5" s="517"/>
      <c r="H5" s="517"/>
      <c r="I5" s="517"/>
      <c r="J5" s="517"/>
      <c r="K5" s="517"/>
      <c r="L5" s="517"/>
      <c r="M5" s="517"/>
      <c r="N5" s="517"/>
      <c r="O5" s="517"/>
      <c r="P5" s="517"/>
      <c r="Q5" s="517"/>
      <c r="R5" s="517"/>
      <c r="S5" s="517"/>
      <c r="T5" s="517"/>
      <c r="U5" s="517"/>
      <c r="V5" s="517"/>
    </row>
    <row r="6" spans="1:37" s="265" customFormat="1" ht="22.5" customHeight="1">
      <c r="A6" s="518" t="s">
        <v>226</v>
      </c>
      <c r="B6" s="518"/>
      <c r="C6" s="518"/>
      <c r="D6" s="518"/>
      <c r="E6" s="518"/>
      <c r="F6" s="518"/>
      <c r="G6" s="518"/>
      <c r="H6" s="518"/>
      <c r="I6" s="518"/>
      <c r="J6" s="518"/>
      <c r="K6" s="518"/>
      <c r="L6" s="518"/>
      <c r="M6" s="518"/>
      <c r="N6" s="518"/>
      <c r="O6" s="518"/>
      <c r="P6" s="518"/>
      <c r="Q6" s="518"/>
      <c r="R6" s="518"/>
      <c r="S6" s="518"/>
      <c r="T6" s="518"/>
      <c r="U6" s="518"/>
      <c r="V6" s="518"/>
    </row>
    <row r="7" spans="1:37" s="265" customFormat="1" ht="22.5" customHeight="1">
      <c r="A7" s="519" t="s">
        <v>1317</v>
      </c>
      <c r="B7" s="519"/>
      <c r="C7" s="519"/>
      <c r="D7" s="519"/>
      <c r="E7" s="519"/>
      <c r="F7" s="519"/>
      <c r="G7" s="519"/>
      <c r="H7" s="519"/>
      <c r="I7" s="519"/>
      <c r="J7" s="519"/>
      <c r="K7" s="519"/>
      <c r="L7" s="519"/>
      <c r="M7" s="519"/>
      <c r="N7" s="519"/>
      <c r="O7" s="519"/>
      <c r="P7" s="519"/>
      <c r="Q7" s="519"/>
      <c r="R7" s="519"/>
      <c r="S7" s="519"/>
      <c r="T7" s="519"/>
      <c r="U7" s="519"/>
      <c r="V7" s="519"/>
    </row>
    <row r="8" spans="1:37" ht="16.5" customHeight="1">
      <c r="K8" s="471" t="s">
        <v>235</v>
      </c>
      <c r="L8" s="471"/>
      <c r="M8" s="471"/>
      <c r="N8" s="471"/>
      <c r="O8" s="471"/>
      <c r="P8" s="471"/>
      <c r="Q8" s="471"/>
      <c r="R8" s="471"/>
      <c r="S8" s="471"/>
      <c r="T8" s="471"/>
      <c r="U8" s="471"/>
      <c r="V8" s="471"/>
      <c r="Z8" s="272"/>
      <c r="AA8" s="273"/>
      <c r="AB8" s="272"/>
    </row>
    <row r="9" spans="1:37" s="274" customFormat="1" ht="24.75" customHeight="1">
      <c r="A9" s="474" t="s">
        <v>1</v>
      </c>
      <c r="B9" s="474" t="s">
        <v>245</v>
      </c>
      <c r="C9" s="474" t="s">
        <v>236</v>
      </c>
      <c r="D9" s="474"/>
      <c r="E9" s="474"/>
      <c r="F9" s="474"/>
      <c r="G9" s="474"/>
      <c r="H9" s="474"/>
      <c r="I9" s="474"/>
      <c r="J9" s="474"/>
      <c r="K9" s="474"/>
      <c r="L9" s="474"/>
      <c r="M9" s="474"/>
      <c r="N9" s="474"/>
      <c r="O9" s="474"/>
      <c r="P9" s="474"/>
      <c r="Q9" s="474"/>
      <c r="R9" s="474"/>
      <c r="S9" s="474"/>
      <c r="T9" s="474"/>
      <c r="U9" s="474"/>
      <c r="V9" s="474"/>
    </row>
    <row r="10" spans="1:37" s="274" customFormat="1" ht="78.75" customHeight="1">
      <c r="A10" s="474"/>
      <c r="B10" s="474"/>
      <c r="C10" s="467" t="s">
        <v>857</v>
      </c>
      <c r="D10" s="468"/>
      <c r="E10" s="467" t="s">
        <v>860</v>
      </c>
      <c r="F10" s="481"/>
      <c r="G10" s="468"/>
      <c r="H10" s="467" t="s">
        <v>864</v>
      </c>
      <c r="I10" s="468"/>
      <c r="J10" s="467" t="s">
        <v>31</v>
      </c>
      <c r="K10" s="468"/>
      <c r="L10" s="467" t="s">
        <v>865</v>
      </c>
      <c r="M10" s="468"/>
      <c r="N10" s="478" t="s">
        <v>866</v>
      </c>
      <c r="O10" s="479"/>
      <c r="P10" s="480"/>
      <c r="Q10" s="478" t="s">
        <v>869</v>
      </c>
      <c r="R10" s="479"/>
      <c r="S10" s="480"/>
      <c r="T10" s="467" t="s">
        <v>872</v>
      </c>
      <c r="U10" s="468"/>
      <c r="V10" s="475" t="s">
        <v>875</v>
      </c>
    </row>
    <row r="11" spans="1:37" s="274" customFormat="1" ht="96.75" customHeight="1">
      <c r="A11" s="474"/>
      <c r="B11" s="474"/>
      <c r="C11" s="469"/>
      <c r="D11" s="470"/>
      <c r="E11" s="469"/>
      <c r="F11" s="482"/>
      <c r="G11" s="470"/>
      <c r="H11" s="469"/>
      <c r="I11" s="470"/>
      <c r="J11" s="469"/>
      <c r="K11" s="470"/>
      <c r="L11" s="469"/>
      <c r="M11" s="470"/>
      <c r="N11" s="475" t="s">
        <v>867</v>
      </c>
      <c r="O11" s="478" t="s">
        <v>868</v>
      </c>
      <c r="P11" s="480"/>
      <c r="Q11" s="475" t="s">
        <v>870</v>
      </c>
      <c r="R11" s="478" t="s">
        <v>871</v>
      </c>
      <c r="S11" s="480"/>
      <c r="T11" s="469"/>
      <c r="U11" s="470"/>
      <c r="V11" s="476"/>
    </row>
    <row r="12" spans="1:37" s="274" customFormat="1" ht="270" customHeight="1">
      <c r="A12" s="474"/>
      <c r="B12" s="474"/>
      <c r="C12" s="189" t="s">
        <v>858</v>
      </c>
      <c r="D12" s="189" t="s">
        <v>859</v>
      </c>
      <c r="E12" s="189" t="s">
        <v>861</v>
      </c>
      <c r="F12" s="189" t="s">
        <v>862</v>
      </c>
      <c r="G12" s="189" t="s">
        <v>863</v>
      </c>
      <c r="H12" s="189" t="s">
        <v>861</v>
      </c>
      <c r="I12" s="189" t="s">
        <v>862</v>
      </c>
      <c r="J12" s="189" t="s">
        <v>861</v>
      </c>
      <c r="K12" s="189" t="s">
        <v>862</v>
      </c>
      <c r="L12" s="189" t="s">
        <v>861</v>
      </c>
      <c r="M12" s="189" t="s">
        <v>862</v>
      </c>
      <c r="N12" s="477"/>
      <c r="O12" s="189" t="s">
        <v>861</v>
      </c>
      <c r="P12" s="189" t="s">
        <v>862</v>
      </c>
      <c r="Q12" s="477"/>
      <c r="R12" s="189" t="s">
        <v>861</v>
      </c>
      <c r="S12" s="189" t="s">
        <v>862</v>
      </c>
      <c r="T12" s="189" t="s">
        <v>873</v>
      </c>
      <c r="U12" s="189" t="s">
        <v>874</v>
      </c>
      <c r="V12" s="477"/>
      <c r="W12" s="60"/>
      <c r="X12" s="60"/>
      <c r="Y12" s="60"/>
      <c r="Z12" s="60"/>
      <c r="AA12" s="60"/>
      <c r="AB12" s="60"/>
      <c r="AC12" s="60"/>
      <c r="AD12" s="60"/>
      <c r="AE12" s="60"/>
      <c r="AF12" s="60"/>
      <c r="AG12" s="60"/>
      <c r="AH12" s="60"/>
      <c r="AI12" s="60"/>
      <c r="AJ12" s="60"/>
      <c r="AK12" s="60"/>
    </row>
    <row r="13" spans="1:37" s="275" customFormat="1" ht="30.75" customHeight="1">
      <c r="A13" s="105" t="s">
        <v>3</v>
      </c>
      <c r="B13" s="105" t="s">
        <v>23</v>
      </c>
      <c r="C13" s="106">
        <v>1</v>
      </c>
      <c r="D13" s="106">
        <v>2</v>
      </c>
      <c r="E13" s="106">
        <v>3</v>
      </c>
      <c r="F13" s="106">
        <v>4</v>
      </c>
      <c r="G13" s="106">
        <v>5</v>
      </c>
      <c r="H13" s="106">
        <v>6</v>
      </c>
      <c r="I13" s="106">
        <v>7</v>
      </c>
      <c r="J13" s="106">
        <v>8</v>
      </c>
      <c r="K13" s="106">
        <v>9</v>
      </c>
      <c r="L13" s="106">
        <v>10</v>
      </c>
      <c r="M13" s="106">
        <v>11</v>
      </c>
      <c r="N13" s="106">
        <v>12</v>
      </c>
      <c r="O13" s="106">
        <v>13</v>
      </c>
      <c r="P13" s="106">
        <v>14</v>
      </c>
      <c r="Q13" s="106">
        <v>15</v>
      </c>
      <c r="R13" s="106">
        <v>16</v>
      </c>
      <c r="S13" s="106">
        <v>17</v>
      </c>
      <c r="T13" s="106">
        <v>18</v>
      </c>
      <c r="U13" s="106">
        <v>19</v>
      </c>
      <c r="V13" s="106">
        <v>20</v>
      </c>
      <c r="W13" s="61"/>
      <c r="X13" s="61"/>
      <c r="Y13" s="61"/>
      <c r="Z13" s="61"/>
      <c r="AA13" s="61"/>
      <c r="AB13" s="61"/>
      <c r="AC13" s="61"/>
      <c r="AD13" s="61"/>
      <c r="AE13" s="61"/>
      <c r="AF13" s="61"/>
      <c r="AG13" s="61"/>
      <c r="AH13" s="61"/>
      <c r="AI13" s="61"/>
      <c r="AJ13" s="61"/>
      <c r="AK13" s="61"/>
    </row>
    <row r="14" spans="1:37" s="274" customFormat="1" ht="36" customHeight="1">
      <c r="A14" s="107">
        <v>1</v>
      </c>
      <c r="B14" s="108" t="s">
        <v>54</v>
      </c>
      <c r="C14" s="109">
        <v>1</v>
      </c>
      <c r="D14" s="109">
        <v>0</v>
      </c>
      <c r="E14" s="109">
        <v>1</v>
      </c>
      <c r="F14" s="109">
        <v>0</v>
      </c>
      <c r="G14" s="109">
        <v>0</v>
      </c>
      <c r="H14" s="109">
        <v>1</v>
      </c>
      <c r="I14" s="109">
        <v>0</v>
      </c>
      <c r="J14" s="109">
        <v>1</v>
      </c>
      <c r="K14" s="109">
        <v>0</v>
      </c>
      <c r="L14" s="109">
        <v>1</v>
      </c>
      <c r="M14" s="109">
        <v>0</v>
      </c>
      <c r="N14" s="109">
        <v>0.3</v>
      </c>
      <c r="O14" s="109">
        <v>1</v>
      </c>
      <c r="P14" s="109">
        <v>0</v>
      </c>
      <c r="Q14" s="109">
        <v>0.3</v>
      </c>
      <c r="R14" s="109">
        <v>1</v>
      </c>
      <c r="S14" s="109">
        <v>0</v>
      </c>
      <c r="T14" s="109">
        <v>0.85</v>
      </c>
      <c r="U14" s="109">
        <v>0</v>
      </c>
      <c r="V14" s="109">
        <v>0.5</v>
      </c>
      <c r="W14" s="60"/>
      <c r="X14" s="60"/>
      <c r="Y14" s="60"/>
      <c r="Z14" s="60"/>
      <c r="AA14" s="60"/>
      <c r="AB14" s="60"/>
      <c r="AC14" s="60"/>
      <c r="AD14" s="60"/>
      <c r="AE14" s="60"/>
      <c r="AF14" s="60"/>
      <c r="AG14" s="60"/>
      <c r="AH14" s="60"/>
      <c r="AI14" s="60"/>
      <c r="AJ14" s="60"/>
      <c r="AK14" s="60"/>
    </row>
    <row r="15" spans="1:37" s="274" customFormat="1" ht="40.5" customHeight="1">
      <c r="A15" s="110">
        <v>2</v>
      </c>
      <c r="B15" s="111" t="s">
        <v>876</v>
      </c>
      <c r="C15" s="185">
        <v>0</v>
      </c>
      <c r="D15" s="185">
        <v>1</v>
      </c>
      <c r="E15" s="185">
        <v>0</v>
      </c>
      <c r="F15" s="185">
        <v>1</v>
      </c>
      <c r="G15" s="185">
        <v>1</v>
      </c>
      <c r="H15" s="185">
        <v>0</v>
      </c>
      <c r="I15" s="185">
        <v>1</v>
      </c>
      <c r="J15" s="185">
        <v>0</v>
      </c>
      <c r="K15" s="185">
        <v>1</v>
      </c>
      <c r="L15" s="186">
        <v>0</v>
      </c>
      <c r="M15" s="186">
        <v>1</v>
      </c>
      <c r="N15" s="186">
        <v>0</v>
      </c>
      <c r="O15" s="186">
        <v>0</v>
      </c>
      <c r="P15" s="186">
        <v>1</v>
      </c>
      <c r="Q15" s="186">
        <v>0</v>
      </c>
      <c r="R15" s="186">
        <v>0</v>
      </c>
      <c r="S15" s="186">
        <v>1</v>
      </c>
      <c r="T15" s="186">
        <v>0</v>
      </c>
      <c r="U15" s="186">
        <v>0.85</v>
      </c>
      <c r="V15" s="185">
        <v>0.5</v>
      </c>
    </row>
    <row r="16" spans="1:37" ht="20.100000000000001" customHeight="1">
      <c r="A16" s="276"/>
      <c r="B16" s="277"/>
      <c r="C16" s="278"/>
      <c r="D16" s="278"/>
      <c r="E16" s="278"/>
      <c r="F16" s="278"/>
      <c r="G16" s="278"/>
      <c r="H16" s="278"/>
      <c r="I16" s="278"/>
      <c r="J16" s="278"/>
      <c r="K16" s="278"/>
      <c r="L16" s="278"/>
      <c r="M16" s="278"/>
      <c r="N16" s="278"/>
      <c r="O16" s="278"/>
      <c r="P16" s="278"/>
      <c r="Q16" s="278"/>
      <c r="R16" s="278"/>
      <c r="S16" s="278"/>
      <c r="T16" s="278"/>
      <c r="U16" s="278"/>
      <c r="V16" s="278"/>
    </row>
    <row r="18" spans="10:21" ht="20.100000000000001" customHeight="1">
      <c r="J18" s="473"/>
      <c r="K18" s="473"/>
      <c r="L18" s="473"/>
      <c r="M18" s="473"/>
      <c r="N18" s="473"/>
      <c r="O18" s="473"/>
      <c r="P18" s="473"/>
      <c r="Q18" s="473"/>
      <c r="R18" s="473"/>
      <c r="S18" s="473"/>
      <c r="T18" s="473"/>
      <c r="U18" s="473"/>
    </row>
    <row r="19" spans="10:21" ht="20.100000000000001" customHeight="1">
      <c r="K19" s="473"/>
      <c r="L19" s="473"/>
      <c r="M19" s="473"/>
      <c r="N19" s="263"/>
      <c r="O19" s="263"/>
      <c r="P19" s="263"/>
      <c r="Q19" s="263"/>
      <c r="R19" s="263"/>
      <c r="S19" s="263"/>
      <c r="T19" s="263"/>
      <c r="U19" s="263"/>
    </row>
    <row r="20" spans="10:21" ht="20.100000000000001" customHeight="1">
      <c r="K20" s="279"/>
      <c r="L20" s="279"/>
      <c r="M20" s="279"/>
      <c r="N20" s="279"/>
      <c r="O20" s="279"/>
      <c r="P20" s="279"/>
      <c r="Q20" s="279"/>
      <c r="R20" s="279"/>
      <c r="S20" s="279"/>
      <c r="T20" s="279"/>
      <c r="U20" s="279"/>
    </row>
    <row r="21" spans="10:21" ht="20.100000000000001" customHeight="1">
      <c r="K21" s="279"/>
      <c r="L21" s="279"/>
      <c r="M21" s="279"/>
      <c r="N21" s="279"/>
      <c r="O21" s="279"/>
      <c r="P21" s="279"/>
      <c r="Q21" s="279"/>
      <c r="R21" s="279"/>
      <c r="S21" s="279"/>
      <c r="T21" s="279"/>
      <c r="U21" s="279"/>
    </row>
    <row r="22" spans="10:21" ht="20.100000000000001" customHeight="1">
      <c r="K22" s="279"/>
      <c r="L22" s="279"/>
      <c r="M22" s="279"/>
      <c r="N22" s="279"/>
      <c r="O22" s="279"/>
      <c r="P22" s="279"/>
      <c r="Q22" s="279"/>
      <c r="R22" s="279"/>
      <c r="S22" s="279"/>
      <c r="T22" s="279"/>
      <c r="U22" s="279"/>
    </row>
    <row r="23" spans="10:21" ht="20.100000000000001" customHeight="1">
      <c r="K23" s="279"/>
      <c r="L23" s="279"/>
      <c r="M23" s="279"/>
      <c r="N23" s="279"/>
      <c r="O23" s="279"/>
      <c r="P23" s="279"/>
      <c r="Q23" s="279"/>
      <c r="R23" s="279"/>
      <c r="S23" s="279"/>
      <c r="T23" s="279"/>
      <c r="U23" s="279"/>
    </row>
    <row r="24" spans="10:21" ht="20.100000000000001" customHeight="1">
      <c r="J24" s="473"/>
      <c r="K24" s="473"/>
      <c r="L24" s="473"/>
      <c r="M24" s="473"/>
      <c r="N24" s="473"/>
      <c r="O24" s="473"/>
      <c r="P24" s="473"/>
      <c r="Q24" s="473"/>
      <c r="R24" s="473"/>
      <c r="S24" s="473"/>
      <c r="T24" s="473"/>
      <c r="U24" s="473"/>
    </row>
  </sheetData>
  <mergeCells count="25">
    <mergeCell ref="J18:U18"/>
    <mergeCell ref="K19:M19"/>
    <mergeCell ref="J24:U24"/>
    <mergeCell ref="A9:A12"/>
    <mergeCell ref="B9:B12"/>
    <mergeCell ref="C9:V9"/>
    <mergeCell ref="V10:V12"/>
    <mergeCell ref="N10:P10"/>
    <mergeCell ref="T10:U11"/>
    <mergeCell ref="E10:G11"/>
    <mergeCell ref="C10:D11"/>
    <mergeCell ref="Q10:S10"/>
    <mergeCell ref="Q11:Q12"/>
    <mergeCell ref="R11:S11"/>
    <mergeCell ref="N11:N12"/>
    <mergeCell ref="O11:P11"/>
    <mergeCell ref="L10:M11"/>
    <mergeCell ref="J10:K11"/>
    <mergeCell ref="H10:I11"/>
    <mergeCell ref="K8:V8"/>
    <mergeCell ref="L1:V1"/>
    <mergeCell ref="A4:V4"/>
    <mergeCell ref="A5:V5"/>
    <mergeCell ref="A6:V6"/>
    <mergeCell ref="A7:V7"/>
  </mergeCells>
  <printOptions horizontalCentered="1"/>
  <pageMargins left="0.19685039370078741" right="0.15748031496062992" top="0.39370078740157483" bottom="0.23622047244094491" header="0.15748031496062992" footer="0.15748031496062992"/>
  <pageSetup paperSize="9" scale="65" orientation="landscape" r:id="rId1"/>
  <headerFooter>
    <oddFooter>&amp;R &amp;P</oddFooter>
  </headerFooter>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46-CKNS</vt:lpstr>
      <vt:lpstr>47-CKNS</vt:lpstr>
      <vt:lpstr>48-CKNS</vt:lpstr>
      <vt:lpstr>49-CKNS</vt:lpstr>
      <vt:lpstr>50-CKNS</vt:lpstr>
      <vt:lpstr>51-CKNS</vt:lpstr>
      <vt:lpstr>52-CKNS</vt:lpstr>
      <vt:lpstr>53-CKNS</vt:lpstr>
      <vt:lpstr>54-CKNS</vt:lpstr>
      <vt:lpstr>55-CKNS</vt:lpstr>
      <vt:lpstr>56-CKNS</vt:lpstr>
      <vt:lpstr>57-CKNS</vt:lpstr>
      <vt:lpstr>58-CKNS</vt:lpstr>
      <vt:lpstr>'46-CKNS'!Print_Area</vt:lpstr>
      <vt:lpstr>'47-CKNS'!Print_Area</vt:lpstr>
      <vt:lpstr>'48-CKNS'!Print_Area</vt:lpstr>
      <vt:lpstr>'49-CKNS'!Print_Area</vt:lpstr>
      <vt:lpstr>'50-CKNS'!Print_Area</vt:lpstr>
      <vt:lpstr>'51-CKNS'!Print_Area</vt:lpstr>
      <vt:lpstr>'52-CKNS'!Print_Area</vt:lpstr>
      <vt:lpstr>'53-CKNS'!Print_Area</vt:lpstr>
      <vt:lpstr>'54-CKNS'!Print_Area</vt:lpstr>
      <vt:lpstr>'55-CKNS'!Print_Area</vt:lpstr>
      <vt:lpstr>'56-CKNS'!Print_Area</vt:lpstr>
      <vt:lpstr>'57-CKNS'!Print_Area</vt:lpstr>
      <vt:lpstr>'58-CKNS'!Print_Area</vt:lpstr>
      <vt:lpstr>'52-CKNS'!Print_Titles</vt:lpstr>
      <vt:lpstr>'53-CKNS'!Print_Titles</vt:lpstr>
      <vt:lpstr>'55-CKNS'!Print_Titles</vt:lpstr>
      <vt:lpstr>'56-CKNS'!Print_Titles</vt:lpstr>
      <vt:lpstr>'57-CKNS'!Print_Titles</vt:lpstr>
      <vt:lpstr>'58-CKNS'!Print_Titles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vanphong.viet@gmail.com</cp:lastModifiedBy>
  <cp:lastPrinted>2026-01-15T01:56:33Z</cp:lastPrinted>
  <dcterms:created xsi:type="dcterms:W3CDTF">2021-12-21T03:42:06Z</dcterms:created>
  <dcterms:modified xsi:type="dcterms:W3CDTF">2026-01-15T01:57:49Z</dcterms:modified>
</cp:coreProperties>
</file>